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nvest_Docs\Schoellerov park\Verejné obstarávanie\"/>
    </mc:Choice>
  </mc:AlternateContent>
  <xr:revisionPtr revIDLastSave="0" documentId="13_ncr:1_{4F1A155B-300D-4FED-9E3A-7CB66535DD77}" xr6:coauthVersionLast="47" xr6:coauthVersionMax="47" xr10:uidLastSave="{00000000-0000-0000-0000-000000000000}"/>
  <bookViews>
    <workbookView xWindow="1020" yWindow="60" windowWidth="27780" windowHeight="15420" tabRatio="500" xr2:uid="{00000000-000D-0000-FFFF-FFFF00000000}"/>
  </bookViews>
  <sheets>
    <sheet name="Schoeller_SO05" sheetId="1" r:id="rId1"/>
  </sheets>
  <definedNames>
    <definedName name="_xlnm.Print_Area" localSheetId="0">Schoeller_SO05!$A$1:$J$52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5" i="1" l="1"/>
  <c r="I25" i="1" s="1"/>
  <c r="J46" i="1"/>
  <c r="H46" i="1"/>
  <c r="I46" i="1" s="1"/>
  <c r="F46" i="1"/>
  <c r="D46" i="1"/>
  <c r="D45" i="1"/>
  <c r="J45" i="1" s="1"/>
  <c r="D44" i="1"/>
  <c r="J44" i="1" s="1"/>
  <c r="J43" i="1"/>
  <c r="D43" i="1"/>
  <c r="H43" i="1" s="1"/>
  <c r="D42" i="1"/>
  <c r="J42" i="1" s="1"/>
  <c r="J41" i="1"/>
  <c r="H41" i="1"/>
  <c r="I41" i="1" s="1"/>
  <c r="F41" i="1"/>
  <c r="D41" i="1"/>
  <c r="D40" i="1"/>
  <c r="F40" i="1" s="1"/>
  <c r="D39" i="1"/>
  <c r="J39" i="1" s="1"/>
  <c r="D38" i="1"/>
  <c r="J38" i="1" s="1"/>
  <c r="D37" i="1"/>
  <c r="F37" i="1" s="1"/>
  <c r="J36" i="1"/>
  <c r="H36" i="1"/>
  <c r="I36" i="1" s="1"/>
  <c r="F36" i="1"/>
  <c r="D36" i="1"/>
  <c r="D35" i="1"/>
  <c r="J35" i="1" s="1"/>
  <c r="J34" i="1"/>
  <c r="H34" i="1"/>
  <c r="I34" i="1" s="1"/>
  <c r="F34" i="1"/>
  <c r="D34" i="1"/>
  <c r="H33" i="1"/>
  <c r="F33" i="1"/>
  <c r="J32" i="1"/>
  <c r="H32" i="1"/>
  <c r="I32" i="1" s="1"/>
  <c r="F32" i="1"/>
  <c r="J31" i="1"/>
  <c r="H31" i="1"/>
  <c r="I31" i="1" s="1"/>
  <c r="F31" i="1"/>
  <c r="J30" i="1"/>
  <c r="H30" i="1"/>
  <c r="F30" i="1"/>
  <c r="J29" i="1"/>
  <c r="F29" i="1"/>
  <c r="J28" i="1"/>
  <c r="F28" i="1"/>
  <c r="J27" i="1"/>
  <c r="H27" i="1"/>
  <c r="F27" i="1"/>
  <c r="J26" i="1"/>
  <c r="F26" i="1"/>
  <c r="J25" i="1"/>
  <c r="F25" i="1"/>
  <c r="J24" i="1"/>
  <c r="H24" i="1"/>
  <c r="F24" i="1"/>
  <c r="J23" i="1"/>
  <c r="H23" i="1"/>
  <c r="I23" i="1" s="1"/>
  <c r="F23" i="1"/>
  <c r="J22" i="1"/>
  <c r="H22" i="1"/>
  <c r="I22" i="1" s="1"/>
  <c r="F22" i="1"/>
  <c r="J21" i="1"/>
  <c r="H21" i="1"/>
  <c r="F21" i="1"/>
  <c r="J20" i="1"/>
  <c r="H20" i="1"/>
  <c r="I20" i="1" s="1"/>
  <c r="F20" i="1"/>
  <c r="I30" i="1" l="1"/>
  <c r="I27" i="1"/>
  <c r="H26" i="1"/>
  <c r="I26" i="1" s="1"/>
  <c r="I24" i="1"/>
  <c r="H28" i="1"/>
  <c r="I28" i="1" s="1"/>
  <c r="I21" i="1"/>
  <c r="I33" i="1"/>
  <c r="H29" i="1"/>
  <c r="I29" i="1" s="1"/>
  <c r="F39" i="1"/>
  <c r="H39" i="1"/>
  <c r="I39" i="1" s="1"/>
  <c r="F44" i="1"/>
  <c r="H44" i="1"/>
  <c r="I44" i="1" s="1"/>
  <c r="J37" i="1"/>
  <c r="D48" i="1" s="1"/>
  <c r="H40" i="1"/>
  <c r="I40" i="1" s="1"/>
  <c r="H38" i="1"/>
  <c r="I38" i="1" s="1"/>
  <c r="J40" i="1"/>
  <c r="F43" i="1"/>
  <c r="I43" i="1" s="1"/>
  <c r="H37" i="1"/>
  <c r="I37" i="1" s="1"/>
  <c r="F42" i="1"/>
  <c r="F35" i="1"/>
  <c r="F45" i="1"/>
  <c r="F38" i="1"/>
  <c r="H45" i="1"/>
  <c r="I45" i="1" s="1"/>
  <c r="H42" i="1"/>
  <c r="I42" i="1" s="1"/>
  <c r="H35" i="1"/>
  <c r="I35" i="1" s="1"/>
  <c r="H48" i="1" l="1"/>
  <c r="F48" i="1"/>
  <c r="D47" i="1"/>
  <c r="I48" i="1" l="1"/>
  <c r="H47" i="1"/>
  <c r="F47" i="1"/>
  <c r="F49" i="1" s="1"/>
  <c r="F51" i="1" s="1"/>
  <c r="I47" i="1" l="1"/>
  <c r="I49" i="1" s="1"/>
  <c r="H49" i="1"/>
  <c r="H51" i="1" l="1"/>
  <c r="I51" i="1" s="1"/>
  <c r="I52" i="1" s="1"/>
</calcChain>
</file>

<file path=xl/sharedStrings.xml><?xml version="1.0" encoding="utf-8"?>
<sst xmlns="http://schemas.openxmlformats.org/spreadsheetml/2006/main" count="86" uniqueCount="60">
  <si>
    <t>Rozpočet projektanta</t>
  </si>
  <si>
    <t>Stavba: Revitalizácia Schoellerovho parku v Leviciach</t>
  </si>
  <si>
    <t>Objekt: SO 01 Inventarizácia a výruby drevín</t>
  </si>
  <si>
    <t>Miesto stavby: ul. Štúrova, 934 01 Levice</t>
  </si>
  <si>
    <t>Investor: Mesto Levice, Nám. hrdinov 1, 934 32 Levice</t>
  </si>
  <si>
    <t>Autori projektu: Ing. Katarína Tomanová Porubčinová, Ing. Dušan Daniš, PhD., Ing. arch. Roderik Baltazár, Ing. arch. Katarína Kollárová, Ing. Juraj Modranský, PhD.</t>
  </si>
  <si>
    <t>Zodpovedný projektant: Ing. Katarína Tomanová Porubčinová</t>
  </si>
  <si>
    <t xml:space="preserve">Projektanti časti: </t>
  </si>
  <si>
    <t>Ing. Katarína Tomanová Porubčinová</t>
  </si>
  <si>
    <t>Ing. Dušan Daniš, PhD.</t>
  </si>
  <si>
    <t>Ing. Juraj Modranský, PhD.</t>
  </si>
  <si>
    <t>Vypracoval:  Ing. Dušan Daniš, PhD.</t>
  </si>
  <si>
    <t>Kontroloval: Ing. Katarína Tomanová Porubčinová</t>
  </si>
  <si>
    <t>P.Č.</t>
  </si>
  <si>
    <t>Prvok</t>
  </si>
  <si>
    <t>MJ</t>
  </si>
  <si>
    <t>Množstvo celkom</t>
  </si>
  <si>
    <t>Cena jednotková</t>
  </si>
  <si>
    <t>Dodávka</t>
  </si>
  <si>
    <t>jedn.cena montáž</t>
  </si>
  <si>
    <t>Montáž</t>
  </si>
  <si>
    <t>Cena celkom</t>
  </si>
  <si>
    <t>Hmotnosť celkom</t>
  </si>
  <si>
    <t>Výrub dreviny s obvodom kmeňa vo výške 1,3m 0-20cm</t>
  </si>
  <si>
    <t>ks</t>
  </si>
  <si>
    <t>Výrub dreviny s obvodom kmeňa vo výške 1,3m 21-40cm</t>
  </si>
  <si>
    <t>Výrub dreviny s obvodom kmeňa vo výške 1,3m 41-60cm</t>
  </si>
  <si>
    <t>Výrub dreviny s obvodom kmeňa vo výške 1,3m 61-80cm</t>
  </si>
  <si>
    <t>Výrub dreviny s obvodom kmeňa vo výške 1,3m 81-100cm</t>
  </si>
  <si>
    <t>Výrub dreviny s obvodom kmeňa vo výške 1,3m 101-120cm</t>
  </si>
  <si>
    <t>Výrub dreviny s obvodom kmeňa vo výške 1,3m 121-140cm</t>
  </si>
  <si>
    <t>Výrub dreviny s obvodom kmeňa vo výške 1,3m 141-160cm</t>
  </si>
  <si>
    <t>Výrub dreviny s obvodom kmeňa vo výške 1,3m 161-180cm</t>
  </si>
  <si>
    <t>Výrub dreviny s obvodom kmeňa vo výške 1,3m 181-200cm</t>
  </si>
  <si>
    <t>Výrub dreviny s obvodom kmeňa vo výške 1,3m 201-220cm</t>
  </si>
  <si>
    <t>Výrub dreviny s obvodom kmeňa vo výške 1,3m 221-240cm</t>
  </si>
  <si>
    <t>Výrub dreviny s obvodom kmeňa vo výške 1,3m 261-280</t>
  </si>
  <si>
    <t>Výrub krovitého porastu</t>
  </si>
  <si>
    <t>m2</t>
  </si>
  <si>
    <t>Frézovanie pňa do hĺbky min 150mm po drevine s obvodom 0-20cm</t>
  </si>
  <si>
    <t>Frézovanie pňa do hĺbky min 150mm po drevine s obvodom 21-40cm</t>
  </si>
  <si>
    <t>Frézovanie pňa do hĺbky min 150mm po drevine s obvodom 41-60cm</t>
  </si>
  <si>
    <t>Frézovanie pňa do hĺbky min 150mm po drevine s obvodom 61-80cm</t>
  </si>
  <si>
    <t>Frézovanie pňa do hĺbky min 150mm po drevine s obvodom 81-100cm</t>
  </si>
  <si>
    <t>Frézovanie pňa do hĺbky min 150mm po drevine s obvodom 101-120cm</t>
  </si>
  <si>
    <t>Frézovanie pňa do hĺbky min 150mm po drevine s obvodom 121-140cm</t>
  </si>
  <si>
    <t>Frézovanie pňa do hĺbky min 150mm po drevine s obvodom 141-160cm</t>
  </si>
  <si>
    <t>Frézovanie pňa do hĺbky min 150mm po drevine s obvodom 161-180cm</t>
  </si>
  <si>
    <t>Frézovanie pňa do hĺbky min 150mm po drevine s obvodom 181-200cm</t>
  </si>
  <si>
    <t>Frézovanie pňa do hĺbky min 150mm po drevine s obvodom 201-220cm</t>
  </si>
  <si>
    <t>Frézovanie pňa do hĺbky min 150mm po drevine s obvodom 221-240cm</t>
  </si>
  <si>
    <t>Frézovanie pňa do hĺbky min 150mm po drevine s obvodom 261-280cm</t>
  </si>
  <si>
    <t>Odvoz vzniknutej biomasy na miestnu kompostáreň</t>
  </si>
  <si>
    <t>t</t>
  </si>
  <si>
    <t>Presun hmôt pre sadovnícke práce</t>
  </si>
  <si>
    <t>Revitalizácia plôch spolu bez DPH</t>
  </si>
  <si>
    <t>SPOLU s DPH</t>
  </si>
  <si>
    <t>Informácie obsiahnuté v tejto správe sú dôverné, sú predmetom obchodného tajomstva a sú určené výhradne zamýšľanému adresátovi. Akákoľvek distribúcia, zverejnenie, či iné použitie obsiahnutých informácií sú prísne zakázané. Informácie obsiahnuté v tomto dokumente
nemajú relevanciu právneho konania, a teda nie sú spôsobilé vytvoriť akékoľvek právne následky pre odosielateľa.</t>
  </si>
  <si>
    <t>Dátum:</t>
  </si>
  <si>
    <t>DPH 23 %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</si>
</sst>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&quot; Sk&quot;_-;\-* #,##0.00&quot; Sk&quot;_-;_-* \-??&quot; Sk&quot;_-;_-@_-"/>
    <numFmt numFmtId="165" formatCode="0\ %"/>
    <numFmt numFmtId="166" formatCode="_-* #,##0.00\ _S_k_-;\-* #,##0.00\ _S_k_-;_-* \-??\ _S_k_-;_-@_-"/>
    <numFmt numFmtId="167" formatCode="[$-41B]d/m/yyyy"/>
    <numFmt numFmtId="168" formatCode="#"/>
    <numFmt numFmtId="169" formatCode="#,##0.000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Verdana"/>
      <family val="2"/>
      <charset val="238"/>
    </font>
    <font>
      <b/>
      <i/>
      <sz val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99CC00"/>
        <bgColor rgb="FFFFCC00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1">
    <xf numFmtId="0" fontId="0" fillId="0" borderId="0"/>
    <xf numFmtId="164" fontId="1" fillId="0" borderId="0" applyBorder="0" applyProtection="0"/>
    <xf numFmtId="164" fontId="1" fillId="0" borderId="0" applyBorder="0" applyProtection="0"/>
    <xf numFmtId="164" fontId="1" fillId="0" borderId="0" applyBorder="0" applyProtection="0"/>
    <xf numFmtId="0" fontId="2" fillId="0" borderId="0"/>
    <xf numFmtId="0" fontId="3" fillId="0" borderId="0"/>
    <xf numFmtId="0" fontId="2" fillId="0" borderId="0"/>
    <xf numFmtId="165" fontId="1" fillId="0" borderId="0" applyBorder="0" applyProtection="0"/>
    <xf numFmtId="165" fontId="1" fillId="0" borderId="0" applyBorder="0" applyProtection="0"/>
    <xf numFmtId="166" fontId="1" fillId="0" borderId="0" applyBorder="0" applyProtection="0"/>
    <xf numFmtId="166" fontId="1" fillId="0" borderId="0" applyBorder="0" applyProtection="0"/>
  </cellStyleXfs>
  <cellXfs count="51">
    <xf numFmtId="0" fontId="0" fillId="0" borderId="0" xfId="0"/>
    <xf numFmtId="0" fontId="11" fillId="0" borderId="0" xfId="0" applyFont="1" applyAlignment="1">
      <alignment horizontal="left" vertical="center" wrapText="1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167" fontId="7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3" fontId="5" fillId="3" borderId="9" xfId="0" applyNumberFormat="1" applyFont="1" applyFill="1" applyBorder="1" applyAlignment="1">
      <alignment horizontal="center" wrapText="1"/>
    </xf>
    <xf numFmtId="168" fontId="5" fillId="3" borderId="10" xfId="0" applyNumberFormat="1" applyFont="1" applyFill="1" applyBorder="1" applyAlignment="1">
      <alignment wrapText="1"/>
    </xf>
    <xf numFmtId="2" fontId="5" fillId="3" borderId="10" xfId="0" applyNumberFormat="1" applyFont="1" applyFill="1" applyBorder="1" applyAlignment="1">
      <alignment horizontal="right" wrapText="1"/>
    </xf>
    <xf numFmtId="4" fontId="5" fillId="4" borderId="10" xfId="0" applyNumberFormat="1" applyFont="1" applyFill="1" applyBorder="1" applyAlignment="1">
      <alignment wrapText="1"/>
    </xf>
    <xf numFmtId="4" fontId="5" fillId="3" borderId="10" xfId="0" applyNumberFormat="1" applyFont="1" applyFill="1" applyBorder="1" applyAlignment="1">
      <alignment wrapText="1"/>
    </xf>
    <xf numFmtId="4" fontId="5" fillId="3" borderId="11" xfId="0" applyNumberFormat="1" applyFont="1" applyFill="1" applyBorder="1" applyAlignment="1">
      <alignment wrapText="1"/>
    </xf>
    <xf numFmtId="2" fontId="5" fillId="5" borderId="12" xfId="0" applyNumberFormat="1" applyFont="1" applyFill="1" applyBorder="1" applyAlignment="1">
      <alignment vertical="center" wrapText="1"/>
    </xf>
    <xf numFmtId="4" fontId="8" fillId="0" borderId="0" xfId="0" applyNumberFormat="1" applyFont="1"/>
    <xf numFmtId="0" fontId="8" fillId="0" borderId="0" xfId="0" applyFont="1"/>
    <xf numFmtId="4" fontId="5" fillId="4" borderId="13" xfId="0" applyNumberFormat="1" applyFont="1" applyFill="1" applyBorder="1" applyAlignment="1">
      <alignment wrapText="1"/>
    </xf>
    <xf numFmtId="2" fontId="1" fillId="0" borderId="0" xfId="0" applyNumberFormat="1" applyFont="1"/>
    <xf numFmtId="168" fontId="5" fillId="3" borderId="13" xfId="0" applyNumberFormat="1" applyFont="1" applyFill="1" applyBorder="1" applyAlignment="1">
      <alignment wrapText="1"/>
    </xf>
    <xf numFmtId="2" fontId="5" fillId="3" borderId="13" xfId="0" applyNumberFormat="1" applyFont="1" applyFill="1" applyBorder="1" applyAlignment="1">
      <alignment wrapText="1"/>
    </xf>
    <xf numFmtId="4" fontId="5" fillId="3" borderId="13" xfId="0" applyNumberFormat="1" applyFont="1" applyFill="1" applyBorder="1" applyAlignment="1">
      <alignment wrapText="1"/>
    </xf>
    <xf numFmtId="4" fontId="5" fillId="3" borderId="14" xfId="0" applyNumberFormat="1" applyFont="1" applyFill="1" applyBorder="1" applyAlignment="1">
      <alignment wrapText="1"/>
    </xf>
    <xf numFmtId="168" fontId="5" fillId="3" borderId="15" xfId="0" applyNumberFormat="1" applyFont="1" applyFill="1" applyBorder="1" applyAlignment="1">
      <alignment wrapText="1"/>
    </xf>
    <xf numFmtId="2" fontId="5" fillId="3" borderId="15" xfId="0" applyNumberFormat="1" applyFont="1" applyFill="1" applyBorder="1" applyAlignment="1">
      <alignment wrapText="1"/>
    </xf>
    <xf numFmtId="4" fontId="5" fillId="4" borderId="15" xfId="0" applyNumberFormat="1" applyFont="1" applyFill="1" applyBorder="1" applyAlignment="1">
      <alignment wrapText="1"/>
    </xf>
    <xf numFmtId="4" fontId="5" fillId="3" borderId="15" xfId="0" applyNumberFormat="1" applyFont="1" applyFill="1" applyBorder="1" applyAlignment="1">
      <alignment wrapText="1"/>
    </xf>
    <xf numFmtId="2" fontId="5" fillId="5" borderId="16" xfId="0" applyNumberFormat="1" applyFont="1" applyFill="1" applyBorder="1" applyAlignment="1">
      <alignment vertical="center" wrapText="1"/>
    </xf>
    <xf numFmtId="3" fontId="5" fillId="3" borderId="17" xfId="0" applyNumberFormat="1" applyFont="1" applyFill="1" applyBorder="1" applyAlignment="1">
      <alignment horizontal="center" wrapText="1"/>
    </xf>
    <xf numFmtId="168" fontId="6" fillId="3" borderId="18" xfId="0" applyNumberFormat="1" applyFont="1" applyFill="1" applyBorder="1" applyAlignment="1">
      <alignment wrapText="1"/>
    </xf>
    <xf numFmtId="0" fontId="9" fillId="0" borderId="19" xfId="0" applyFont="1" applyBorder="1"/>
    <xf numFmtId="0" fontId="9" fillId="0" borderId="20" xfId="0" applyFont="1" applyBorder="1"/>
    <xf numFmtId="4" fontId="9" fillId="0" borderId="21" xfId="0" applyNumberFormat="1" applyFont="1" applyBorder="1"/>
    <xf numFmtId="169" fontId="9" fillId="5" borderId="22" xfId="0" applyNumberFormat="1" applyFont="1" applyFill="1" applyBorder="1"/>
    <xf numFmtId="4" fontId="10" fillId="0" borderId="0" xfId="0" applyNumberFormat="1" applyFont="1"/>
    <xf numFmtId="0" fontId="10" fillId="0" borderId="0" xfId="0" applyFont="1"/>
    <xf numFmtId="2" fontId="8" fillId="0" borderId="0" xfId="0" applyNumberFormat="1" applyFont="1"/>
    <xf numFmtId="4" fontId="1" fillId="0" borderId="0" xfId="0" applyNumberFormat="1" applyFont="1"/>
    <xf numFmtId="168" fontId="5" fillId="3" borderId="0" xfId="0" applyNumberFormat="1" applyFont="1" applyFill="1" applyAlignment="1">
      <alignment wrapText="1"/>
    </xf>
    <xf numFmtId="2" fontId="10" fillId="0" borderId="0" xfId="0" applyNumberFormat="1" applyFont="1"/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</cellXfs>
  <cellStyles count="11">
    <cellStyle name="Čárka 2" xfId="10" xr:uid="{00000000-0005-0000-0000-00000F000000}"/>
    <cellStyle name="Čiarka 2" xfId="9" xr:uid="{00000000-0005-0000-0000-00000E000000}"/>
    <cellStyle name="Mena 2" xfId="1" xr:uid="{00000000-0005-0000-0000-000006000000}"/>
    <cellStyle name="Měna 2" xfId="2" xr:uid="{00000000-0005-0000-0000-000007000000}"/>
    <cellStyle name="Měna 3" xfId="3" xr:uid="{00000000-0005-0000-0000-000008000000}"/>
    <cellStyle name="Normálna" xfId="0" builtinId="0"/>
    <cellStyle name="Normálna 2" xfId="4" xr:uid="{00000000-0005-0000-0000-000009000000}"/>
    <cellStyle name="Normálne 2" xfId="5" xr:uid="{00000000-0005-0000-0000-00000A000000}"/>
    <cellStyle name="Normální 2" xfId="6" xr:uid="{00000000-0005-0000-0000-00000B000000}"/>
    <cellStyle name="Procenta 2" xfId="7" xr:uid="{00000000-0005-0000-0000-00000C000000}"/>
    <cellStyle name="Procenta 3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135"/>
  <sheetViews>
    <sheetView tabSelected="1" zoomScaleNormal="100" workbookViewId="0">
      <selection activeCell="J48" sqref="J48"/>
    </sheetView>
  </sheetViews>
  <sheetFormatPr defaultColWidth="9.140625" defaultRowHeight="12.75" x14ac:dyDescent="0.2"/>
  <cols>
    <col min="1" max="1" width="5" style="2" customWidth="1"/>
    <col min="2" max="2" width="63.85546875" style="2" customWidth="1"/>
    <col min="3" max="3" width="3.85546875" style="2" customWidth="1"/>
    <col min="4" max="4" width="10.7109375" style="2" customWidth="1"/>
    <col min="5" max="5" width="9.85546875" style="2" customWidth="1"/>
    <col min="6" max="6" width="8.7109375" style="2" customWidth="1"/>
    <col min="7" max="7" width="8.5703125" style="2" customWidth="1"/>
    <col min="8" max="8" width="10.85546875" style="2" customWidth="1"/>
    <col min="9" max="9" width="13.7109375" style="2" customWidth="1"/>
    <col min="10" max="10" width="9.42578125" style="2" customWidth="1"/>
    <col min="11" max="11" width="9.28515625" style="2" customWidth="1"/>
    <col min="12" max="1021" width="9.140625" style="2"/>
  </cols>
  <sheetData>
    <row r="1" spans="1:10" ht="18" customHeight="1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 ht="12.75" customHeight="1" x14ac:dyDescent="0.2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16.5" customHeight="1" x14ac:dyDescent="0.2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2">
      <c r="A4" s="5" t="s">
        <v>3</v>
      </c>
      <c r="B4" s="4"/>
      <c r="C4" s="4"/>
      <c r="D4" s="4"/>
      <c r="E4" s="4"/>
      <c r="F4" s="4"/>
      <c r="G4" s="4"/>
      <c r="H4" s="4"/>
      <c r="I4" s="4"/>
      <c r="J4" s="4"/>
    </row>
    <row r="5" spans="1:10" ht="12.75" customHeight="1" x14ac:dyDescent="0.2">
      <c r="A5" s="5" t="s">
        <v>4</v>
      </c>
      <c r="B5" s="4"/>
      <c r="C5" s="4"/>
      <c r="D5" s="4"/>
      <c r="E5" s="4"/>
      <c r="F5" s="4"/>
      <c r="G5" s="4"/>
      <c r="H5" s="4"/>
      <c r="I5" s="4"/>
      <c r="J5" s="4"/>
    </row>
    <row r="6" spans="1:10" ht="12.75" customHeight="1" x14ac:dyDescent="0.2">
      <c r="A6" s="5" t="s">
        <v>5</v>
      </c>
      <c r="B6" s="4"/>
      <c r="C6" s="4"/>
      <c r="D6" s="4"/>
      <c r="E6" s="4"/>
      <c r="F6" s="4"/>
      <c r="G6" s="4"/>
      <c r="H6" s="4"/>
      <c r="I6" s="4"/>
      <c r="J6" s="4"/>
    </row>
    <row r="7" spans="1:10" ht="12.75" customHeight="1" x14ac:dyDescent="0.2">
      <c r="A7" s="5" t="s">
        <v>6</v>
      </c>
      <c r="B7" s="4"/>
      <c r="C7" s="4"/>
      <c r="D7" s="4"/>
      <c r="E7" s="6"/>
      <c r="F7" s="4"/>
      <c r="G7" s="4"/>
      <c r="H7" s="4"/>
      <c r="I7" s="4"/>
      <c r="J7" s="4"/>
    </row>
    <row r="8" spans="1:10" ht="15" customHeight="1" x14ac:dyDescent="0.2">
      <c r="A8" s="5" t="s">
        <v>7</v>
      </c>
      <c r="B8" s="4"/>
      <c r="C8" s="4"/>
      <c r="D8" s="4"/>
      <c r="E8" s="6"/>
      <c r="F8" s="4"/>
      <c r="G8" s="4"/>
      <c r="H8" s="4"/>
      <c r="I8" s="4"/>
      <c r="J8" s="4"/>
    </row>
    <row r="9" spans="1:10" ht="15" customHeight="1" x14ac:dyDescent="0.2">
      <c r="A9" s="5"/>
      <c r="B9" s="5" t="s">
        <v>8</v>
      </c>
      <c r="C9" s="4"/>
      <c r="D9" s="4"/>
      <c r="E9" s="6"/>
      <c r="F9" s="4"/>
      <c r="G9" s="4"/>
      <c r="H9" s="4"/>
      <c r="I9" s="4"/>
      <c r="J9" s="4"/>
    </row>
    <row r="10" spans="1:10" ht="15" customHeight="1" x14ac:dyDescent="0.2">
      <c r="A10" s="5"/>
      <c r="B10" s="5" t="s">
        <v>9</v>
      </c>
      <c r="C10" s="4"/>
      <c r="D10" s="4"/>
      <c r="E10" s="6"/>
      <c r="F10" s="4"/>
      <c r="G10" s="4"/>
      <c r="H10" s="4"/>
      <c r="I10" s="4"/>
      <c r="J10" s="4"/>
    </row>
    <row r="11" spans="1:10" ht="15" customHeight="1" x14ac:dyDescent="0.2">
      <c r="A11" s="5"/>
      <c r="B11" s="5" t="s">
        <v>10</v>
      </c>
      <c r="C11" s="4"/>
      <c r="D11" s="4"/>
      <c r="E11" s="6"/>
      <c r="F11" s="4"/>
      <c r="G11" s="4"/>
      <c r="H11" s="4"/>
      <c r="I11" s="4"/>
      <c r="J11" s="4"/>
    </row>
    <row r="12" spans="1:10" ht="12.75" customHeight="1" x14ac:dyDescent="0.2">
      <c r="A12" s="5" t="s">
        <v>11</v>
      </c>
      <c r="B12" s="4"/>
      <c r="C12" s="4"/>
      <c r="D12" s="4"/>
      <c r="E12" s="6"/>
      <c r="F12" s="4"/>
      <c r="G12" s="4"/>
      <c r="H12" s="4"/>
      <c r="I12" s="4"/>
      <c r="J12" s="4"/>
    </row>
    <row r="13" spans="1:10" ht="12.75" customHeight="1" x14ac:dyDescent="0.2">
      <c r="A13" s="5" t="s">
        <v>12</v>
      </c>
      <c r="B13" s="7"/>
      <c r="C13" s="4"/>
      <c r="D13" s="4"/>
      <c r="E13" s="6"/>
      <c r="F13" s="4"/>
      <c r="G13" s="4"/>
      <c r="H13" s="4"/>
      <c r="I13" s="4"/>
      <c r="J13" s="4"/>
    </row>
    <row r="14" spans="1:10" ht="12.75" customHeight="1" x14ac:dyDescent="0.2">
      <c r="A14" s="5"/>
      <c r="B14" s="7"/>
      <c r="C14" s="4"/>
      <c r="D14" s="4"/>
      <c r="E14" s="6"/>
      <c r="F14" s="4"/>
      <c r="G14" s="4"/>
      <c r="H14" s="4"/>
      <c r="I14" s="4"/>
      <c r="J14" s="4"/>
    </row>
    <row r="15" spans="1:10" ht="12" customHeight="1" x14ac:dyDescent="0.2">
      <c r="A15" s="5" t="s">
        <v>58</v>
      </c>
      <c r="B15" s="4"/>
      <c r="C15" s="4"/>
      <c r="D15" s="4"/>
      <c r="E15" s="8"/>
      <c r="F15" s="4"/>
      <c r="G15" s="4"/>
      <c r="H15" s="4"/>
      <c r="I15" s="4"/>
      <c r="J15" s="4"/>
    </row>
    <row r="16" spans="1:10" ht="20.25" customHeight="1" x14ac:dyDescent="0.2">
      <c r="A16" s="5"/>
      <c r="B16" s="4"/>
      <c r="C16" s="4"/>
      <c r="D16" s="4"/>
      <c r="E16" s="8"/>
      <c r="F16" s="4"/>
      <c r="H16" s="4"/>
      <c r="I16" s="4"/>
      <c r="J16" s="4"/>
    </row>
    <row r="17" spans="1:13" ht="13.9" customHeight="1" x14ac:dyDescent="0.2">
      <c r="A17" s="5"/>
      <c r="B17" s="5"/>
      <c r="C17" s="4"/>
      <c r="D17" s="4"/>
      <c r="E17" s="4"/>
      <c r="F17" s="4"/>
      <c r="G17" s="4"/>
      <c r="H17" s="4"/>
      <c r="I17" s="4"/>
      <c r="J17" s="4"/>
    </row>
    <row r="18" spans="1:13" ht="27" customHeight="1" x14ac:dyDescent="0.2">
      <c r="A18" s="9" t="s">
        <v>13</v>
      </c>
      <c r="B18" s="10" t="s">
        <v>14</v>
      </c>
      <c r="C18" s="10" t="s">
        <v>15</v>
      </c>
      <c r="D18" s="10" t="s">
        <v>16</v>
      </c>
      <c r="E18" s="10" t="s">
        <v>17</v>
      </c>
      <c r="F18" s="10" t="s">
        <v>18</v>
      </c>
      <c r="G18" s="10" t="s">
        <v>19</v>
      </c>
      <c r="H18" s="10" t="s">
        <v>20</v>
      </c>
      <c r="I18" s="11" t="s">
        <v>21</v>
      </c>
      <c r="J18" s="12" t="s">
        <v>22</v>
      </c>
    </row>
    <row r="19" spans="1:13" ht="18" customHeight="1" x14ac:dyDescent="0.2">
      <c r="A19" s="13">
        <v>0</v>
      </c>
      <c r="B19" s="14">
        <v>2</v>
      </c>
      <c r="C19" s="14">
        <v>3</v>
      </c>
      <c r="D19" s="14">
        <v>4</v>
      </c>
      <c r="E19" s="14">
        <v>5</v>
      </c>
      <c r="F19" s="14">
        <v>6</v>
      </c>
      <c r="G19" s="14">
        <v>7</v>
      </c>
      <c r="H19" s="14">
        <v>8</v>
      </c>
      <c r="I19" s="15">
        <v>9</v>
      </c>
      <c r="J19" s="16">
        <v>10</v>
      </c>
    </row>
    <row r="20" spans="1:13" s="25" customFormat="1" ht="12.6" customHeight="1" x14ac:dyDescent="0.2">
      <c r="A20" s="17">
        <v>1</v>
      </c>
      <c r="B20" s="18" t="s">
        <v>23</v>
      </c>
      <c r="C20" s="18" t="s">
        <v>24</v>
      </c>
      <c r="D20" s="19">
        <v>10</v>
      </c>
      <c r="E20" s="20"/>
      <c r="F20" s="21">
        <f t="shared" ref="F20:F48" si="0">E20*D20</f>
        <v>0</v>
      </c>
      <c r="G20" s="20"/>
      <c r="H20" s="21">
        <f t="shared" ref="H20:H48" si="1">G20*D20</f>
        <v>0</v>
      </c>
      <c r="I20" s="22">
        <f t="shared" ref="I20:I48" si="2">H20+F20</f>
        <v>0</v>
      </c>
      <c r="J20" s="23">
        <f t="shared" ref="J20:J32" si="3">D20*20/1000*A20</f>
        <v>0.2</v>
      </c>
      <c r="K20" s="24"/>
    </row>
    <row r="21" spans="1:13" s="25" customFormat="1" ht="12.6" customHeight="1" x14ac:dyDescent="0.2">
      <c r="A21" s="17">
        <v>2</v>
      </c>
      <c r="B21" s="18" t="s">
        <v>25</v>
      </c>
      <c r="C21" s="18" t="s">
        <v>24</v>
      </c>
      <c r="D21" s="19">
        <v>13</v>
      </c>
      <c r="E21" s="20"/>
      <c r="F21" s="21">
        <f t="shared" si="0"/>
        <v>0</v>
      </c>
      <c r="G21" s="20"/>
      <c r="H21" s="21">
        <f t="shared" si="1"/>
        <v>0</v>
      </c>
      <c r="I21" s="22">
        <f t="shared" si="2"/>
        <v>0</v>
      </c>
      <c r="J21" s="23">
        <f t="shared" si="3"/>
        <v>0.52</v>
      </c>
      <c r="K21" s="24"/>
    </row>
    <row r="22" spans="1:13" s="25" customFormat="1" ht="12.6" customHeight="1" x14ac:dyDescent="0.2">
      <c r="A22" s="17">
        <v>3</v>
      </c>
      <c r="B22" s="18" t="s">
        <v>26</v>
      </c>
      <c r="C22" s="18" t="s">
        <v>24</v>
      </c>
      <c r="D22" s="19">
        <v>9</v>
      </c>
      <c r="E22" s="20"/>
      <c r="F22" s="21">
        <f t="shared" si="0"/>
        <v>0</v>
      </c>
      <c r="G22" s="20"/>
      <c r="H22" s="21">
        <f t="shared" si="1"/>
        <v>0</v>
      </c>
      <c r="I22" s="22">
        <f t="shared" si="2"/>
        <v>0</v>
      </c>
      <c r="J22" s="23">
        <f t="shared" si="3"/>
        <v>0.54</v>
      </c>
      <c r="K22" s="24"/>
    </row>
    <row r="23" spans="1:13" s="25" customFormat="1" x14ac:dyDescent="0.2">
      <c r="A23" s="17">
        <v>4</v>
      </c>
      <c r="B23" s="18" t="s">
        <v>27</v>
      </c>
      <c r="C23" s="18" t="s">
        <v>24</v>
      </c>
      <c r="D23" s="19">
        <v>18</v>
      </c>
      <c r="E23" s="20"/>
      <c r="F23" s="21">
        <f t="shared" si="0"/>
        <v>0</v>
      </c>
      <c r="G23" s="26"/>
      <c r="H23" s="21">
        <f t="shared" si="1"/>
        <v>0</v>
      </c>
      <c r="I23" s="22">
        <f t="shared" si="2"/>
        <v>0</v>
      </c>
      <c r="J23" s="23">
        <f t="shared" si="3"/>
        <v>1.44</v>
      </c>
      <c r="K23" s="24"/>
    </row>
    <row r="24" spans="1:13" s="25" customFormat="1" x14ac:dyDescent="0.2">
      <c r="A24" s="17">
        <v>5</v>
      </c>
      <c r="B24" s="18" t="s">
        <v>28</v>
      </c>
      <c r="C24" s="18" t="s">
        <v>24</v>
      </c>
      <c r="D24" s="19">
        <v>12</v>
      </c>
      <c r="E24" s="20"/>
      <c r="F24" s="21">
        <f t="shared" si="0"/>
        <v>0</v>
      </c>
      <c r="G24" s="26"/>
      <c r="H24" s="21">
        <f t="shared" si="1"/>
        <v>0</v>
      </c>
      <c r="I24" s="22">
        <f t="shared" si="2"/>
        <v>0</v>
      </c>
      <c r="J24" s="23">
        <f t="shared" si="3"/>
        <v>1.2</v>
      </c>
      <c r="K24" s="24"/>
    </row>
    <row r="25" spans="1:13" x14ac:dyDescent="0.2">
      <c r="A25" s="17">
        <v>6</v>
      </c>
      <c r="B25" s="18" t="s">
        <v>29</v>
      </c>
      <c r="C25" s="18" t="s">
        <v>24</v>
      </c>
      <c r="D25" s="19">
        <v>11</v>
      </c>
      <c r="E25" s="20"/>
      <c r="F25" s="21">
        <f t="shared" si="0"/>
        <v>0</v>
      </c>
      <c r="G25" s="26"/>
      <c r="H25" s="21">
        <f t="shared" si="1"/>
        <v>0</v>
      </c>
      <c r="I25" s="22">
        <f t="shared" si="2"/>
        <v>0</v>
      </c>
      <c r="J25" s="23">
        <f t="shared" si="3"/>
        <v>1.32</v>
      </c>
      <c r="M25" s="25"/>
    </row>
    <row r="26" spans="1:13" x14ac:dyDescent="0.2">
      <c r="A26" s="17">
        <v>7</v>
      </c>
      <c r="B26" s="18" t="s">
        <v>30</v>
      </c>
      <c r="C26" s="18" t="s">
        <v>24</v>
      </c>
      <c r="D26" s="19">
        <v>6</v>
      </c>
      <c r="E26" s="20"/>
      <c r="F26" s="21">
        <f t="shared" si="0"/>
        <v>0</v>
      </c>
      <c r="G26" s="26"/>
      <c r="H26" s="21">
        <f t="shared" si="1"/>
        <v>0</v>
      </c>
      <c r="I26" s="22">
        <f t="shared" si="2"/>
        <v>0</v>
      </c>
      <c r="J26" s="23">
        <f t="shared" si="3"/>
        <v>0.84</v>
      </c>
      <c r="M26" s="25"/>
    </row>
    <row r="27" spans="1:13" x14ac:dyDescent="0.2">
      <c r="A27" s="17">
        <v>8</v>
      </c>
      <c r="B27" s="18" t="s">
        <v>31</v>
      </c>
      <c r="C27" s="18" t="s">
        <v>24</v>
      </c>
      <c r="D27" s="19">
        <v>4</v>
      </c>
      <c r="E27" s="20"/>
      <c r="F27" s="21">
        <f t="shared" si="0"/>
        <v>0</v>
      </c>
      <c r="G27" s="26"/>
      <c r="H27" s="21">
        <f t="shared" si="1"/>
        <v>0</v>
      </c>
      <c r="I27" s="22">
        <f t="shared" si="2"/>
        <v>0</v>
      </c>
      <c r="J27" s="23">
        <f t="shared" si="3"/>
        <v>0.64</v>
      </c>
      <c r="M27" s="25"/>
    </row>
    <row r="28" spans="1:13" x14ac:dyDescent="0.2">
      <c r="A28" s="17">
        <v>9</v>
      </c>
      <c r="B28" s="18" t="s">
        <v>32</v>
      </c>
      <c r="C28" s="18" t="s">
        <v>24</v>
      </c>
      <c r="D28" s="19">
        <v>3</v>
      </c>
      <c r="E28" s="20"/>
      <c r="F28" s="21">
        <f t="shared" si="0"/>
        <v>0</v>
      </c>
      <c r="G28" s="26"/>
      <c r="H28" s="21">
        <f t="shared" si="1"/>
        <v>0</v>
      </c>
      <c r="I28" s="22">
        <f t="shared" si="2"/>
        <v>0</v>
      </c>
      <c r="J28" s="23">
        <f t="shared" si="3"/>
        <v>0.54</v>
      </c>
      <c r="M28" s="25"/>
    </row>
    <row r="29" spans="1:13" x14ac:dyDescent="0.2">
      <c r="A29" s="17">
        <v>10</v>
      </c>
      <c r="B29" s="18" t="s">
        <v>33</v>
      </c>
      <c r="C29" s="18" t="s">
        <v>24</v>
      </c>
      <c r="D29" s="19">
        <v>2</v>
      </c>
      <c r="E29" s="20"/>
      <c r="F29" s="21">
        <f t="shared" si="0"/>
        <v>0</v>
      </c>
      <c r="G29" s="26"/>
      <c r="H29" s="21">
        <f t="shared" si="1"/>
        <v>0</v>
      </c>
      <c r="I29" s="22">
        <f t="shared" si="2"/>
        <v>0</v>
      </c>
      <c r="J29" s="23">
        <f t="shared" si="3"/>
        <v>0.4</v>
      </c>
      <c r="L29" s="27"/>
      <c r="M29" s="25"/>
    </row>
    <row r="30" spans="1:13" x14ac:dyDescent="0.2">
      <c r="A30" s="17">
        <v>11</v>
      </c>
      <c r="B30" s="18" t="s">
        <v>34</v>
      </c>
      <c r="C30" s="18" t="s">
        <v>24</v>
      </c>
      <c r="D30" s="19">
        <v>4</v>
      </c>
      <c r="E30" s="20"/>
      <c r="F30" s="21">
        <f t="shared" si="0"/>
        <v>0</v>
      </c>
      <c r="G30" s="26"/>
      <c r="H30" s="21">
        <f t="shared" si="1"/>
        <v>0</v>
      </c>
      <c r="I30" s="22">
        <f t="shared" si="2"/>
        <v>0</v>
      </c>
      <c r="J30" s="23">
        <f t="shared" si="3"/>
        <v>0.88</v>
      </c>
      <c r="M30" s="25"/>
    </row>
    <row r="31" spans="1:13" x14ac:dyDescent="0.2">
      <c r="A31" s="17">
        <v>12</v>
      </c>
      <c r="B31" s="18" t="s">
        <v>35</v>
      </c>
      <c r="C31" s="18" t="s">
        <v>24</v>
      </c>
      <c r="D31" s="19">
        <v>1</v>
      </c>
      <c r="E31" s="20"/>
      <c r="F31" s="21">
        <f t="shared" si="0"/>
        <v>0</v>
      </c>
      <c r="G31" s="26"/>
      <c r="H31" s="21">
        <f t="shared" si="1"/>
        <v>0</v>
      </c>
      <c r="I31" s="22">
        <f t="shared" si="2"/>
        <v>0</v>
      </c>
      <c r="J31" s="23">
        <f t="shared" si="3"/>
        <v>0.24</v>
      </c>
      <c r="M31" s="25"/>
    </row>
    <row r="32" spans="1:13" x14ac:dyDescent="0.2">
      <c r="A32" s="17">
        <v>14</v>
      </c>
      <c r="B32" s="18" t="s">
        <v>36</v>
      </c>
      <c r="C32" s="18" t="s">
        <v>24</v>
      </c>
      <c r="D32" s="19">
        <v>1</v>
      </c>
      <c r="E32" s="20"/>
      <c r="F32" s="21">
        <f t="shared" si="0"/>
        <v>0</v>
      </c>
      <c r="G32" s="26"/>
      <c r="H32" s="21">
        <f t="shared" si="1"/>
        <v>0</v>
      </c>
      <c r="I32" s="22">
        <f t="shared" si="2"/>
        <v>0</v>
      </c>
      <c r="J32" s="23">
        <f t="shared" si="3"/>
        <v>0.28000000000000003</v>
      </c>
      <c r="M32" s="25"/>
    </row>
    <row r="33" spans="1:13" x14ac:dyDescent="0.2">
      <c r="A33" s="17">
        <v>15</v>
      </c>
      <c r="B33" s="18" t="s">
        <v>37</v>
      </c>
      <c r="C33" s="18" t="s">
        <v>38</v>
      </c>
      <c r="D33" s="19">
        <v>522.20000000000005</v>
      </c>
      <c r="E33" s="20"/>
      <c r="F33" s="21">
        <f t="shared" si="0"/>
        <v>0</v>
      </c>
      <c r="G33" s="26"/>
      <c r="H33" s="21">
        <f t="shared" si="1"/>
        <v>0</v>
      </c>
      <c r="I33" s="22">
        <f t="shared" si="2"/>
        <v>0</v>
      </c>
      <c r="J33" s="23">
        <v>0</v>
      </c>
      <c r="M33" s="25"/>
    </row>
    <row r="34" spans="1:13" x14ac:dyDescent="0.2">
      <c r="A34" s="17">
        <v>16</v>
      </c>
      <c r="B34" s="18" t="s">
        <v>39</v>
      </c>
      <c r="C34" s="18" t="s">
        <v>24</v>
      </c>
      <c r="D34" s="19">
        <f t="shared" ref="D34:D46" si="4">D20</f>
        <v>10</v>
      </c>
      <c r="E34" s="20"/>
      <c r="F34" s="21">
        <f t="shared" si="0"/>
        <v>0</v>
      </c>
      <c r="G34" s="26"/>
      <c r="H34" s="21">
        <f t="shared" si="1"/>
        <v>0</v>
      </c>
      <c r="I34" s="22">
        <f t="shared" si="2"/>
        <v>0</v>
      </c>
      <c r="J34" s="23">
        <f t="shared" ref="J34:J46" si="5">D34*0.5*A34/1000</f>
        <v>0.08</v>
      </c>
      <c r="M34" s="25"/>
    </row>
    <row r="35" spans="1:13" x14ac:dyDescent="0.2">
      <c r="A35" s="17">
        <v>17</v>
      </c>
      <c r="B35" s="18" t="s">
        <v>40</v>
      </c>
      <c r="C35" s="18" t="s">
        <v>24</v>
      </c>
      <c r="D35" s="19">
        <f t="shared" si="4"/>
        <v>13</v>
      </c>
      <c r="E35" s="20"/>
      <c r="F35" s="21">
        <f t="shared" si="0"/>
        <v>0</v>
      </c>
      <c r="G35" s="26"/>
      <c r="H35" s="21">
        <f t="shared" si="1"/>
        <v>0</v>
      </c>
      <c r="I35" s="22">
        <f t="shared" si="2"/>
        <v>0</v>
      </c>
      <c r="J35" s="23">
        <f t="shared" si="5"/>
        <v>0.1105</v>
      </c>
      <c r="M35" s="25"/>
    </row>
    <row r="36" spans="1:13" x14ac:dyDescent="0.2">
      <c r="A36" s="17">
        <v>18</v>
      </c>
      <c r="B36" s="18" t="s">
        <v>41</v>
      </c>
      <c r="C36" s="18" t="s">
        <v>24</v>
      </c>
      <c r="D36" s="19">
        <f t="shared" si="4"/>
        <v>9</v>
      </c>
      <c r="E36" s="20"/>
      <c r="F36" s="21">
        <f t="shared" si="0"/>
        <v>0</v>
      </c>
      <c r="G36" s="26"/>
      <c r="H36" s="21">
        <f t="shared" si="1"/>
        <v>0</v>
      </c>
      <c r="I36" s="22">
        <f t="shared" si="2"/>
        <v>0</v>
      </c>
      <c r="J36" s="23">
        <f t="shared" si="5"/>
        <v>8.1000000000000003E-2</v>
      </c>
      <c r="M36" s="25"/>
    </row>
    <row r="37" spans="1:13" x14ac:dyDescent="0.2">
      <c r="A37" s="17">
        <v>19</v>
      </c>
      <c r="B37" s="18" t="s">
        <v>42</v>
      </c>
      <c r="C37" s="18" t="s">
        <v>24</v>
      </c>
      <c r="D37" s="19">
        <f t="shared" si="4"/>
        <v>18</v>
      </c>
      <c r="E37" s="20"/>
      <c r="F37" s="21">
        <f t="shared" si="0"/>
        <v>0</v>
      </c>
      <c r="G37" s="26"/>
      <c r="H37" s="21">
        <f t="shared" si="1"/>
        <v>0</v>
      </c>
      <c r="I37" s="22">
        <f t="shared" si="2"/>
        <v>0</v>
      </c>
      <c r="J37" s="23">
        <f t="shared" si="5"/>
        <v>0.17100000000000001</v>
      </c>
      <c r="M37" s="25"/>
    </row>
    <row r="38" spans="1:13" x14ac:dyDescent="0.2">
      <c r="A38" s="17">
        <v>20</v>
      </c>
      <c r="B38" s="18" t="s">
        <v>43</v>
      </c>
      <c r="C38" s="18" t="s">
        <v>24</v>
      </c>
      <c r="D38" s="19">
        <f t="shared" si="4"/>
        <v>12</v>
      </c>
      <c r="E38" s="20"/>
      <c r="F38" s="21">
        <f t="shared" si="0"/>
        <v>0</v>
      </c>
      <c r="G38" s="26"/>
      <c r="H38" s="21">
        <f t="shared" si="1"/>
        <v>0</v>
      </c>
      <c r="I38" s="22">
        <f t="shared" si="2"/>
        <v>0</v>
      </c>
      <c r="J38" s="23">
        <f t="shared" si="5"/>
        <v>0.12</v>
      </c>
      <c r="M38" s="25"/>
    </row>
    <row r="39" spans="1:13" x14ac:dyDescent="0.2">
      <c r="A39" s="17">
        <v>21</v>
      </c>
      <c r="B39" s="18" t="s">
        <v>44</v>
      </c>
      <c r="C39" s="18" t="s">
        <v>24</v>
      </c>
      <c r="D39" s="19">
        <f t="shared" si="4"/>
        <v>11</v>
      </c>
      <c r="E39" s="20"/>
      <c r="F39" s="21">
        <f t="shared" si="0"/>
        <v>0</v>
      </c>
      <c r="G39" s="26"/>
      <c r="H39" s="21">
        <f t="shared" si="1"/>
        <v>0</v>
      </c>
      <c r="I39" s="22">
        <f t="shared" si="2"/>
        <v>0</v>
      </c>
      <c r="J39" s="23">
        <f t="shared" si="5"/>
        <v>0.11550000000000001</v>
      </c>
      <c r="M39" s="25"/>
    </row>
    <row r="40" spans="1:13" x14ac:dyDescent="0.2">
      <c r="A40" s="17">
        <v>22</v>
      </c>
      <c r="B40" s="18" t="s">
        <v>45</v>
      </c>
      <c r="C40" s="18" t="s">
        <v>24</v>
      </c>
      <c r="D40" s="19">
        <f t="shared" si="4"/>
        <v>6</v>
      </c>
      <c r="E40" s="20"/>
      <c r="F40" s="21">
        <f t="shared" si="0"/>
        <v>0</v>
      </c>
      <c r="G40" s="26"/>
      <c r="H40" s="21">
        <f t="shared" si="1"/>
        <v>0</v>
      </c>
      <c r="I40" s="22">
        <f t="shared" si="2"/>
        <v>0</v>
      </c>
      <c r="J40" s="23">
        <f t="shared" si="5"/>
        <v>6.6000000000000003E-2</v>
      </c>
      <c r="M40" s="25"/>
    </row>
    <row r="41" spans="1:13" ht="16.5" customHeight="1" x14ac:dyDescent="0.2">
      <c r="A41" s="17">
        <v>23</v>
      </c>
      <c r="B41" s="18" t="s">
        <v>46</v>
      </c>
      <c r="C41" s="18" t="s">
        <v>24</v>
      </c>
      <c r="D41" s="19">
        <f t="shared" si="4"/>
        <v>4</v>
      </c>
      <c r="E41" s="20"/>
      <c r="F41" s="21">
        <f t="shared" si="0"/>
        <v>0</v>
      </c>
      <c r="G41" s="26"/>
      <c r="H41" s="21">
        <f t="shared" si="1"/>
        <v>0</v>
      </c>
      <c r="I41" s="22">
        <f t="shared" si="2"/>
        <v>0</v>
      </c>
      <c r="J41" s="23">
        <f t="shared" si="5"/>
        <v>4.5999999999999999E-2</v>
      </c>
      <c r="M41" s="25"/>
    </row>
    <row r="42" spans="1:13" ht="16.5" customHeight="1" x14ac:dyDescent="0.2">
      <c r="A42" s="17">
        <v>24</v>
      </c>
      <c r="B42" s="18" t="s">
        <v>47</v>
      </c>
      <c r="C42" s="18" t="s">
        <v>24</v>
      </c>
      <c r="D42" s="19">
        <f t="shared" si="4"/>
        <v>3</v>
      </c>
      <c r="E42" s="20"/>
      <c r="F42" s="21">
        <f t="shared" si="0"/>
        <v>0</v>
      </c>
      <c r="G42" s="26"/>
      <c r="H42" s="21">
        <f t="shared" si="1"/>
        <v>0</v>
      </c>
      <c r="I42" s="22">
        <f t="shared" si="2"/>
        <v>0</v>
      </c>
      <c r="J42" s="23">
        <f t="shared" si="5"/>
        <v>3.5999999999999997E-2</v>
      </c>
      <c r="M42" s="25"/>
    </row>
    <row r="43" spans="1:13" ht="18" customHeight="1" x14ac:dyDescent="0.2">
      <c r="A43" s="17">
        <v>25</v>
      </c>
      <c r="B43" s="18" t="s">
        <v>48</v>
      </c>
      <c r="C43" s="18" t="s">
        <v>24</v>
      </c>
      <c r="D43" s="19">
        <f t="shared" si="4"/>
        <v>2</v>
      </c>
      <c r="E43" s="20"/>
      <c r="F43" s="21">
        <f t="shared" si="0"/>
        <v>0</v>
      </c>
      <c r="G43" s="26"/>
      <c r="H43" s="21">
        <f t="shared" si="1"/>
        <v>0</v>
      </c>
      <c r="I43" s="22">
        <f t="shared" si="2"/>
        <v>0</v>
      </c>
      <c r="J43" s="23">
        <f t="shared" si="5"/>
        <v>2.5000000000000001E-2</v>
      </c>
      <c r="M43" s="25"/>
    </row>
    <row r="44" spans="1:13" ht="33" customHeight="1" x14ac:dyDescent="0.2">
      <c r="A44" s="17">
        <v>26</v>
      </c>
      <c r="B44" s="18" t="s">
        <v>49</v>
      </c>
      <c r="C44" s="18" t="s">
        <v>24</v>
      </c>
      <c r="D44" s="19">
        <f t="shared" si="4"/>
        <v>4</v>
      </c>
      <c r="E44" s="20"/>
      <c r="F44" s="21">
        <f t="shared" si="0"/>
        <v>0</v>
      </c>
      <c r="G44" s="26"/>
      <c r="H44" s="21">
        <f t="shared" si="1"/>
        <v>0</v>
      </c>
      <c r="I44" s="22">
        <f t="shared" si="2"/>
        <v>0</v>
      </c>
      <c r="J44" s="23">
        <f t="shared" si="5"/>
        <v>5.1999999999999998E-2</v>
      </c>
      <c r="M44" s="25"/>
    </row>
    <row r="45" spans="1:13" x14ac:dyDescent="0.2">
      <c r="A45" s="17">
        <v>27</v>
      </c>
      <c r="B45" s="18" t="s">
        <v>50</v>
      </c>
      <c r="C45" s="18" t="s">
        <v>24</v>
      </c>
      <c r="D45" s="19">
        <f t="shared" si="4"/>
        <v>1</v>
      </c>
      <c r="E45" s="20"/>
      <c r="F45" s="21">
        <f t="shared" si="0"/>
        <v>0</v>
      </c>
      <c r="G45" s="26"/>
      <c r="H45" s="21">
        <f t="shared" si="1"/>
        <v>0</v>
      </c>
      <c r="I45" s="22">
        <f t="shared" si="2"/>
        <v>0</v>
      </c>
      <c r="J45" s="23">
        <f t="shared" si="5"/>
        <v>1.35E-2</v>
      </c>
      <c r="M45" s="25"/>
    </row>
    <row r="46" spans="1:13" x14ac:dyDescent="0.2">
      <c r="A46" s="17">
        <v>29</v>
      </c>
      <c r="B46" s="18" t="s">
        <v>51</v>
      </c>
      <c r="C46" s="18" t="s">
        <v>24</v>
      </c>
      <c r="D46" s="19">
        <f t="shared" si="4"/>
        <v>1</v>
      </c>
      <c r="E46" s="20"/>
      <c r="F46" s="21">
        <f t="shared" si="0"/>
        <v>0</v>
      </c>
      <c r="G46" s="26"/>
      <c r="H46" s="21">
        <f t="shared" si="1"/>
        <v>0</v>
      </c>
      <c r="I46" s="22">
        <f t="shared" si="2"/>
        <v>0</v>
      </c>
      <c r="J46" s="23">
        <f t="shared" si="5"/>
        <v>1.4500000000000001E-2</v>
      </c>
      <c r="M46" s="25"/>
    </row>
    <row r="47" spans="1:13" x14ac:dyDescent="0.2">
      <c r="A47" s="17">
        <v>30</v>
      </c>
      <c r="B47" s="28" t="s">
        <v>52</v>
      </c>
      <c r="C47" s="28" t="s">
        <v>53</v>
      </c>
      <c r="D47" s="29">
        <f>D48</f>
        <v>9.9710000000000001</v>
      </c>
      <c r="E47" s="26"/>
      <c r="F47" s="21">
        <f t="shared" si="0"/>
        <v>0</v>
      </c>
      <c r="G47" s="26"/>
      <c r="H47" s="30">
        <f t="shared" si="1"/>
        <v>0</v>
      </c>
      <c r="I47" s="31">
        <f t="shared" si="2"/>
        <v>0</v>
      </c>
      <c r="J47" s="23"/>
      <c r="M47" s="25"/>
    </row>
    <row r="48" spans="1:13" x14ac:dyDescent="0.2">
      <c r="A48" s="17">
        <v>31</v>
      </c>
      <c r="B48" s="32" t="s">
        <v>54</v>
      </c>
      <c r="C48" s="32" t="s">
        <v>53</v>
      </c>
      <c r="D48" s="33">
        <f>SUM(J20:J47)</f>
        <v>9.9710000000000001</v>
      </c>
      <c r="E48" s="34"/>
      <c r="F48" s="21">
        <f t="shared" si="0"/>
        <v>0</v>
      </c>
      <c r="G48" s="34"/>
      <c r="H48" s="35">
        <f t="shared" si="1"/>
        <v>0</v>
      </c>
      <c r="I48" s="31">
        <f t="shared" si="2"/>
        <v>0</v>
      </c>
      <c r="J48" s="36"/>
      <c r="M48" s="25"/>
    </row>
    <row r="49" spans="1:11" s="44" customFormat="1" ht="11.25" x14ac:dyDescent="0.2">
      <c r="A49" s="37"/>
      <c r="B49" s="38" t="s">
        <v>55</v>
      </c>
      <c r="C49" s="39"/>
      <c r="D49" s="39"/>
      <c r="E49" s="40"/>
      <c r="F49" s="41">
        <f>SUM(F20:F48)</f>
        <v>0</v>
      </c>
      <c r="G49" s="41"/>
      <c r="H49" s="41">
        <f>SUM(H20:H48)</f>
        <v>0</v>
      </c>
      <c r="I49" s="41">
        <f>SUM(I20:I48)</f>
        <v>0</v>
      </c>
      <c r="J49" s="42"/>
      <c r="K49" s="43"/>
    </row>
    <row r="50" spans="1:11" x14ac:dyDescent="0.2">
      <c r="D50" s="25"/>
      <c r="E50" s="25"/>
      <c r="F50" s="45"/>
      <c r="G50" s="25"/>
      <c r="H50" s="45"/>
      <c r="I50" s="45"/>
      <c r="K50" s="46"/>
    </row>
    <row r="51" spans="1:11" x14ac:dyDescent="0.2">
      <c r="B51" s="47" t="s">
        <v>59</v>
      </c>
      <c r="F51" s="48">
        <f>F49*0.23</f>
        <v>0</v>
      </c>
      <c r="G51" s="48"/>
      <c r="H51" s="48">
        <f>H49*0.23</f>
        <v>0</v>
      </c>
      <c r="I51" s="48">
        <f>F51+H51</f>
        <v>0</v>
      </c>
    </row>
    <row r="52" spans="1:11" x14ac:dyDescent="0.2">
      <c r="B52" s="25" t="s">
        <v>56</v>
      </c>
      <c r="H52" s="46"/>
      <c r="I52" s="24">
        <f>I49+I51</f>
        <v>0</v>
      </c>
    </row>
    <row r="53" spans="1:11" x14ac:dyDescent="0.2">
      <c r="E53" s="46"/>
      <c r="F53" s="46"/>
    </row>
    <row r="54" spans="1:11" x14ac:dyDescent="0.2">
      <c r="E54" s="46"/>
      <c r="F54" s="46"/>
    </row>
    <row r="55" spans="1:11" ht="60" customHeight="1" x14ac:dyDescent="0.2">
      <c r="B55" s="50" t="s">
        <v>57</v>
      </c>
      <c r="C55" s="50"/>
      <c r="D55" s="50"/>
      <c r="E55" s="50"/>
      <c r="F55" s="50"/>
      <c r="G55" s="50"/>
      <c r="H55" s="50"/>
      <c r="I55" s="50"/>
    </row>
    <row r="56" spans="1:11" x14ac:dyDescent="0.2">
      <c r="B56" s="1"/>
      <c r="C56" s="1"/>
      <c r="D56" s="1"/>
      <c r="E56" s="1"/>
      <c r="F56" s="1"/>
      <c r="G56" s="1"/>
      <c r="H56" s="1"/>
      <c r="I56" s="1"/>
    </row>
    <row r="57" spans="1:11" x14ac:dyDescent="0.2">
      <c r="B57" s="49"/>
      <c r="C57" s="1"/>
      <c r="D57" s="1"/>
      <c r="E57" s="1"/>
      <c r="F57" s="1"/>
      <c r="G57" s="1"/>
      <c r="H57" s="1"/>
      <c r="I57" s="1"/>
    </row>
    <row r="58" spans="1:11" x14ac:dyDescent="0.2">
      <c r="B58" s="49"/>
      <c r="C58" s="1"/>
      <c r="D58" s="1"/>
      <c r="E58" s="1"/>
      <c r="F58" s="1"/>
      <c r="G58" s="1"/>
      <c r="H58" s="1"/>
      <c r="I58" s="1"/>
    </row>
    <row r="59" spans="1:11" x14ac:dyDescent="0.2">
      <c r="B59" s="49"/>
      <c r="C59" s="1"/>
      <c r="D59" s="1"/>
      <c r="E59" s="1"/>
      <c r="F59" s="1"/>
      <c r="G59" s="1"/>
      <c r="H59" s="1"/>
      <c r="I59" s="1"/>
    </row>
    <row r="60" spans="1:11" x14ac:dyDescent="0.2">
      <c r="B60" s="49"/>
      <c r="C60" s="1"/>
      <c r="D60" s="1"/>
      <c r="E60" s="1"/>
      <c r="F60" s="1"/>
      <c r="G60" s="1"/>
      <c r="H60" s="1"/>
      <c r="I60" s="1"/>
    </row>
    <row r="61" spans="1:11" x14ac:dyDescent="0.2">
      <c r="B61" s="49"/>
      <c r="C61" s="1"/>
      <c r="D61" s="1"/>
      <c r="E61" s="1"/>
      <c r="F61" s="1"/>
      <c r="G61" s="1"/>
      <c r="H61" s="1"/>
      <c r="I61" s="1"/>
    </row>
    <row r="62" spans="1:11" x14ac:dyDescent="0.2">
      <c r="B62" s="49"/>
      <c r="C62" s="1"/>
      <c r="D62" s="1"/>
      <c r="E62" s="1"/>
      <c r="F62" s="1"/>
      <c r="G62" s="1"/>
      <c r="H62" s="1"/>
      <c r="I62" s="1"/>
    </row>
    <row r="63" spans="1:11" x14ac:dyDescent="0.2">
      <c r="B63" s="49"/>
      <c r="C63" s="1"/>
      <c r="D63" s="1"/>
      <c r="E63" s="1"/>
      <c r="F63" s="1"/>
      <c r="G63" s="1"/>
      <c r="H63" s="1"/>
      <c r="I63" s="1"/>
    </row>
    <row r="64" spans="1:11" x14ac:dyDescent="0.2">
      <c r="B64" s="49"/>
      <c r="C64" s="1"/>
      <c r="D64" s="1"/>
      <c r="E64" s="1"/>
      <c r="F64" s="1"/>
      <c r="G64" s="1"/>
      <c r="H64" s="1"/>
      <c r="I64" s="1"/>
    </row>
    <row r="65" spans="2:9" x14ac:dyDescent="0.2">
      <c r="B65" s="49"/>
      <c r="C65" s="1"/>
      <c r="D65" s="1"/>
      <c r="E65" s="1"/>
      <c r="F65" s="1"/>
      <c r="G65" s="1"/>
      <c r="H65" s="1"/>
      <c r="I65" s="1"/>
    </row>
    <row r="66" spans="2:9" x14ac:dyDescent="0.2">
      <c r="B66" s="49"/>
      <c r="C66" s="1"/>
      <c r="D66" s="1"/>
      <c r="E66" s="1"/>
      <c r="F66" s="1"/>
      <c r="G66" s="1"/>
      <c r="H66" s="1"/>
      <c r="I66" s="1"/>
    </row>
    <row r="67" spans="2:9" x14ac:dyDescent="0.2">
      <c r="B67" s="49"/>
      <c r="C67" s="1"/>
      <c r="D67" s="1"/>
      <c r="E67" s="1"/>
      <c r="F67" s="1"/>
      <c r="G67" s="1"/>
      <c r="H67" s="1"/>
      <c r="I67" s="1"/>
    </row>
    <row r="68" spans="2:9" x14ac:dyDescent="0.2">
      <c r="B68" s="49"/>
      <c r="C68" s="1"/>
      <c r="D68" s="1"/>
      <c r="E68" s="1"/>
      <c r="F68" s="1"/>
      <c r="G68" s="1"/>
      <c r="H68" s="1"/>
      <c r="I68" s="1"/>
    </row>
    <row r="69" spans="2:9" x14ac:dyDescent="0.2">
      <c r="B69" s="49"/>
      <c r="C69" s="1"/>
      <c r="D69" s="1"/>
      <c r="E69" s="1"/>
      <c r="F69" s="1"/>
      <c r="G69" s="1"/>
      <c r="H69" s="1"/>
      <c r="I69" s="1"/>
    </row>
    <row r="70" spans="2:9" x14ac:dyDescent="0.2">
      <c r="B70" s="49"/>
      <c r="C70" s="1"/>
      <c r="D70" s="1"/>
      <c r="E70" s="1"/>
      <c r="F70" s="1"/>
      <c r="G70" s="1"/>
      <c r="H70" s="1"/>
      <c r="I70" s="1"/>
    </row>
    <row r="71" spans="2:9" x14ac:dyDescent="0.2">
      <c r="B71" s="49"/>
      <c r="C71" s="1"/>
      <c r="D71" s="1"/>
      <c r="E71" s="1"/>
      <c r="F71" s="1"/>
      <c r="G71" s="1"/>
      <c r="H71" s="1"/>
      <c r="I71" s="1"/>
    </row>
    <row r="72" spans="2:9" x14ac:dyDescent="0.2">
      <c r="B72" s="49"/>
      <c r="C72" s="1"/>
      <c r="D72" s="1"/>
      <c r="E72" s="1"/>
      <c r="F72" s="1"/>
      <c r="G72" s="1"/>
      <c r="H72" s="1"/>
      <c r="I72" s="1"/>
    </row>
    <row r="73" spans="2:9" x14ac:dyDescent="0.2">
      <c r="B73" s="49"/>
      <c r="C73" s="1"/>
      <c r="D73" s="1"/>
      <c r="E73" s="1"/>
      <c r="F73" s="1"/>
      <c r="G73" s="1"/>
      <c r="H73" s="1"/>
      <c r="I73" s="1"/>
    </row>
    <row r="74" spans="2:9" x14ac:dyDescent="0.2">
      <c r="B74" s="49"/>
      <c r="C74" s="1"/>
      <c r="D74" s="1"/>
      <c r="E74" s="1"/>
      <c r="F74" s="1"/>
      <c r="G74" s="1"/>
      <c r="H74" s="1"/>
      <c r="I74" s="1"/>
    </row>
    <row r="75" spans="2:9" x14ac:dyDescent="0.2">
      <c r="B75" s="49"/>
      <c r="C75" s="1"/>
      <c r="D75" s="1"/>
      <c r="E75" s="1"/>
      <c r="F75" s="1"/>
      <c r="G75" s="1"/>
      <c r="H75" s="1"/>
      <c r="I75" s="1"/>
    </row>
    <row r="76" spans="2:9" x14ac:dyDescent="0.2">
      <c r="B76" s="49"/>
      <c r="C76" s="1"/>
      <c r="D76" s="1"/>
      <c r="E76" s="1"/>
      <c r="F76" s="1"/>
      <c r="G76" s="1"/>
      <c r="H76" s="1"/>
      <c r="I76" s="1"/>
    </row>
    <row r="77" spans="2:9" x14ac:dyDescent="0.2">
      <c r="B77" s="49"/>
      <c r="C77" s="1"/>
      <c r="D77" s="1"/>
      <c r="E77" s="1"/>
      <c r="F77" s="1"/>
      <c r="G77" s="1"/>
      <c r="H77" s="1"/>
      <c r="I77" s="1"/>
    </row>
    <row r="78" spans="2:9" x14ac:dyDescent="0.2">
      <c r="B78" s="49"/>
      <c r="C78" s="1"/>
      <c r="D78" s="1"/>
      <c r="E78" s="1"/>
      <c r="F78" s="1"/>
      <c r="G78" s="1"/>
      <c r="H78" s="1"/>
      <c r="I78" s="1"/>
    </row>
    <row r="79" spans="2:9" x14ac:dyDescent="0.2">
      <c r="B79" s="49"/>
      <c r="C79" s="1"/>
      <c r="D79" s="1"/>
      <c r="E79" s="1"/>
      <c r="F79" s="1"/>
      <c r="G79" s="1"/>
      <c r="H79" s="1"/>
      <c r="I79" s="1"/>
    </row>
    <row r="80" spans="2:9" x14ac:dyDescent="0.2">
      <c r="B80" s="49"/>
      <c r="C80" s="1"/>
      <c r="D80" s="1"/>
      <c r="E80" s="1"/>
      <c r="F80" s="1"/>
      <c r="G80" s="1"/>
      <c r="H80" s="1"/>
      <c r="I80" s="1"/>
    </row>
    <row r="81" spans="2:9" x14ac:dyDescent="0.2">
      <c r="B81" s="49"/>
      <c r="C81" s="1"/>
      <c r="D81" s="1"/>
      <c r="E81" s="1"/>
      <c r="F81" s="1"/>
      <c r="G81" s="1"/>
      <c r="H81" s="1"/>
      <c r="I81" s="1"/>
    </row>
    <row r="82" spans="2:9" x14ac:dyDescent="0.2">
      <c r="B82" s="49"/>
      <c r="C82" s="1"/>
      <c r="D82" s="1"/>
      <c r="E82" s="1"/>
      <c r="F82" s="1"/>
      <c r="G82" s="1"/>
      <c r="H82" s="1"/>
      <c r="I82" s="1"/>
    </row>
    <row r="83" spans="2:9" x14ac:dyDescent="0.2">
      <c r="B83" s="49"/>
      <c r="C83" s="1"/>
      <c r="D83" s="1"/>
      <c r="E83" s="1"/>
      <c r="F83" s="1"/>
      <c r="G83" s="1"/>
      <c r="H83" s="1"/>
      <c r="I83" s="1"/>
    </row>
    <row r="84" spans="2:9" x14ac:dyDescent="0.2">
      <c r="B84" s="49"/>
      <c r="C84" s="1"/>
      <c r="D84" s="1"/>
      <c r="E84" s="1"/>
      <c r="F84" s="1"/>
      <c r="G84" s="1"/>
      <c r="H84" s="1"/>
      <c r="I84" s="1"/>
    </row>
    <row r="85" spans="2:9" x14ac:dyDescent="0.2">
      <c r="B85" s="49"/>
      <c r="C85" s="1"/>
      <c r="D85" s="1"/>
      <c r="E85" s="1"/>
      <c r="F85" s="1"/>
      <c r="G85" s="1"/>
      <c r="H85" s="1"/>
      <c r="I85" s="1"/>
    </row>
    <row r="86" spans="2:9" x14ac:dyDescent="0.2">
      <c r="B86" s="49"/>
      <c r="C86" s="1"/>
      <c r="D86" s="1"/>
      <c r="E86" s="1"/>
      <c r="F86" s="1"/>
      <c r="G86" s="1"/>
      <c r="H86" s="1"/>
      <c r="I86" s="1"/>
    </row>
    <row r="87" spans="2:9" x14ac:dyDescent="0.2">
      <c r="B87" s="49"/>
      <c r="C87" s="1"/>
      <c r="D87" s="1"/>
      <c r="E87" s="1"/>
      <c r="F87" s="1"/>
      <c r="G87" s="1"/>
      <c r="H87" s="1"/>
      <c r="I87" s="1"/>
    </row>
    <row r="88" spans="2:9" x14ac:dyDescent="0.2">
      <c r="B88" s="49"/>
      <c r="C88" s="1"/>
      <c r="D88" s="1"/>
      <c r="E88" s="1"/>
      <c r="F88" s="1"/>
      <c r="G88" s="1"/>
      <c r="H88" s="1"/>
      <c r="I88" s="1"/>
    </row>
    <row r="89" spans="2:9" x14ac:dyDescent="0.2">
      <c r="B89" s="49"/>
      <c r="C89" s="1"/>
      <c r="D89" s="1"/>
      <c r="E89" s="1"/>
      <c r="F89" s="1"/>
      <c r="G89" s="1"/>
      <c r="H89" s="1"/>
      <c r="I89" s="1"/>
    </row>
    <row r="90" spans="2:9" x14ac:dyDescent="0.2">
      <c r="B90" s="49"/>
      <c r="C90" s="1"/>
      <c r="D90" s="1"/>
      <c r="E90" s="1"/>
      <c r="F90" s="1"/>
      <c r="G90" s="1"/>
      <c r="H90" s="1"/>
      <c r="I90" s="1"/>
    </row>
    <row r="91" spans="2:9" x14ac:dyDescent="0.2">
      <c r="B91" s="49"/>
      <c r="C91" s="1"/>
      <c r="D91" s="1"/>
      <c r="E91" s="1"/>
      <c r="F91" s="1"/>
      <c r="G91" s="1"/>
      <c r="H91" s="1"/>
      <c r="I91" s="1"/>
    </row>
    <row r="92" spans="2:9" x14ac:dyDescent="0.2">
      <c r="B92" s="49"/>
      <c r="C92" s="1"/>
      <c r="D92" s="1"/>
      <c r="E92" s="1"/>
      <c r="F92" s="1"/>
      <c r="G92" s="1"/>
      <c r="H92" s="1"/>
      <c r="I92" s="1"/>
    </row>
    <row r="93" spans="2:9" x14ac:dyDescent="0.2">
      <c r="B93" s="49"/>
      <c r="C93" s="1"/>
      <c r="D93" s="1"/>
      <c r="E93" s="1"/>
      <c r="F93" s="1"/>
      <c r="G93" s="1"/>
      <c r="H93" s="1"/>
      <c r="I93" s="1"/>
    </row>
    <row r="94" spans="2:9" x14ac:dyDescent="0.2">
      <c r="B94" s="49"/>
      <c r="C94" s="1"/>
      <c r="D94" s="1"/>
      <c r="E94" s="1"/>
      <c r="F94" s="1"/>
      <c r="G94" s="1"/>
      <c r="H94" s="1"/>
      <c r="I94" s="1"/>
    </row>
    <row r="95" spans="2:9" x14ac:dyDescent="0.2">
      <c r="B95" s="49"/>
      <c r="C95" s="1"/>
      <c r="D95" s="1"/>
      <c r="E95" s="1"/>
      <c r="F95" s="1"/>
      <c r="G95" s="1"/>
      <c r="H95" s="1"/>
      <c r="I95" s="1"/>
    </row>
    <row r="96" spans="2:9" x14ac:dyDescent="0.2">
      <c r="B96" s="49"/>
      <c r="C96" s="1"/>
      <c r="D96" s="1"/>
      <c r="E96" s="1"/>
      <c r="F96" s="1"/>
      <c r="G96" s="1"/>
      <c r="H96" s="1"/>
      <c r="I96" s="1"/>
    </row>
    <row r="97" spans="2:9" x14ac:dyDescent="0.2">
      <c r="B97" s="49"/>
      <c r="C97" s="1"/>
      <c r="D97" s="1"/>
      <c r="E97" s="1"/>
      <c r="F97" s="1"/>
      <c r="G97" s="1"/>
      <c r="H97" s="1"/>
      <c r="I97" s="1"/>
    </row>
    <row r="98" spans="2:9" x14ac:dyDescent="0.2">
      <c r="B98" s="49"/>
      <c r="C98" s="1"/>
      <c r="D98" s="1"/>
      <c r="E98" s="1"/>
      <c r="F98" s="1"/>
      <c r="G98" s="1"/>
      <c r="H98" s="1"/>
      <c r="I98" s="1"/>
    </row>
    <row r="99" spans="2:9" x14ac:dyDescent="0.2">
      <c r="B99" s="49"/>
      <c r="C99" s="1"/>
      <c r="D99" s="1"/>
      <c r="E99" s="1"/>
      <c r="F99" s="1"/>
      <c r="G99" s="1"/>
      <c r="H99" s="1"/>
      <c r="I99" s="1"/>
    </row>
    <row r="100" spans="2:9" x14ac:dyDescent="0.2">
      <c r="B100" s="49"/>
      <c r="C100" s="1"/>
      <c r="D100" s="1"/>
      <c r="E100" s="1"/>
      <c r="F100" s="1"/>
      <c r="G100" s="1"/>
      <c r="H100" s="1"/>
      <c r="I100" s="1"/>
    </row>
    <row r="101" spans="2:9" x14ac:dyDescent="0.2">
      <c r="B101" s="49"/>
      <c r="C101" s="1"/>
      <c r="D101" s="1"/>
      <c r="E101" s="1"/>
      <c r="F101" s="1"/>
      <c r="G101" s="1"/>
      <c r="H101" s="1"/>
      <c r="I101" s="1"/>
    </row>
    <row r="102" spans="2:9" x14ac:dyDescent="0.2">
      <c r="B102" s="49"/>
      <c r="C102" s="1"/>
      <c r="D102" s="1"/>
      <c r="E102" s="1"/>
      <c r="F102" s="1"/>
      <c r="G102" s="1"/>
      <c r="H102" s="1"/>
      <c r="I102" s="1"/>
    </row>
    <row r="103" spans="2:9" x14ac:dyDescent="0.2">
      <c r="B103" s="49"/>
      <c r="C103" s="1"/>
      <c r="D103" s="1"/>
      <c r="E103" s="1"/>
      <c r="F103" s="1"/>
      <c r="G103" s="1"/>
      <c r="H103" s="1"/>
      <c r="I103" s="1"/>
    </row>
    <row r="104" spans="2:9" x14ac:dyDescent="0.2">
      <c r="B104" s="49"/>
      <c r="C104" s="1"/>
      <c r="D104" s="1"/>
      <c r="E104" s="1"/>
      <c r="F104" s="1"/>
      <c r="G104" s="1"/>
      <c r="H104" s="1"/>
      <c r="I104" s="1"/>
    </row>
    <row r="105" spans="2:9" x14ac:dyDescent="0.2">
      <c r="B105" s="49"/>
      <c r="C105" s="1"/>
      <c r="D105" s="1"/>
      <c r="E105" s="1"/>
      <c r="F105" s="1"/>
      <c r="G105" s="1"/>
      <c r="H105" s="1"/>
      <c r="I105" s="1"/>
    </row>
    <row r="106" spans="2:9" x14ac:dyDescent="0.2">
      <c r="B106" s="49"/>
      <c r="C106" s="1"/>
      <c r="D106" s="1"/>
      <c r="E106" s="1"/>
      <c r="F106" s="1"/>
      <c r="G106" s="1"/>
      <c r="H106" s="1"/>
      <c r="I106" s="1"/>
    </row>
    <row r="107" spans="2:9" x14ac:dyDescent="0.2">
      <c r="B107" s="49"/>
      <c r="C107" s="1"/>
      <c r="D107" s="1"/>
      <c r="E107" s="1"/>
      <c r="F107" s="1"/>
      <c r="G107" s="1"/>
      <c r="H107" s="1"/>
      <c r="I107" s="1"/>
    </row>
    <row r="108" spans="2:9" x14ac:dyDescent="0.2">
      <c r="B108" s="49"/>
      <c r="C108" s="1"/>
      <c r="D108" s="1"/>
      <c r="E108" s="1"/>
      <c r="F108" s="1"/>
      <c r="G108" s="1"/>
      <c r="H108" s="1"/>
      <c r="I108" s="1"/>
    </row>
    <row r="109" spans="2:9" x14ac:dyDescent="0.2">
      <c r="B109" s="49"/>
      <c r="C109" s="1"/>
      <c r="D109" s="1"/>
      <c r="E109" s="1"/>
      <c r="F109" s="1"/>
      <c r="G109" s="1"/>
      <c r="H109" s="1"/>
      <c r="I109" s="1"/>
    </row>
    <row r="110" spans="2:9" x14ac:dyDescent="0.2">
      <c r="B110" s="49"/>
      <c r="C110" s="1"/>
      <c r="D110" s="1"/>
      <c r="E110" s="1"/>
      <c r="F110" s="1"/>
      <c r="G110" s="1"/>
      <c r="H110" s="1"/>
      <c r="I110" s="1"/>
    </row>
    <row r="111" spans="2:9" x14ac:dyDescent="0.2">
      <c r="B111" s="49"/>
      <c r="C111" s="1"/>
      <c r="D111" s="1"/>
      <c r="E111" s="1"/>
      <c r="F111" s="1"/>
      <c r="G111" s="1"/>
      <c r="H111" s="1"/>
      <c r="I111" s="1"/>
    </row>
    <row r="112" spans="2:9" x14ac:dyDescent="0.2">
      <c r="B112" s="49"/>
      <c r="C112" s="1"/>
      <c r="D112" s="1"/>
      <c r="E112" s="1"/>
      <c r="F112" s="1"/>
      <c r="G112" s="1"/>
      <c r="H112" s="1"/>
      <c r="I112" s="1"/>
    </row>
    <row r="113" spans="2:9" x14ac:dyDescent="0.2">
      <c r="B113" s="49"/>
      <c r="C113" s="1"/>
      <c r="D113" s="1"/>
      <c r="E113" s="1"/>
      <c r="F113" s="1"/>
      <c r="G113" s="1"/>
      <c r="H113" s="1"/>
      <c r="I113" s="1"/>
    </row>
    <row r="114" spans="2:9" x14ac:dyDescent="0.2">
      <c r="B114" s="49"/>
      <c r="C114" s="1"/>
      <c r="D114" s="1"/>
      <c r="E114" s="1"/>
      <c r="F114" s="1"/>
      <c r="G114" s="1"/>
      <c r="H114" s="1"/>
      <c r="I114" s="1"/>
    </row>
    <row r="115" spans="2:9" x14ac:dyDescent="0.2">
      <c r="B115" s="49"/>
      <c r="C115" s="1"/>
      <c r="D115" s="1"/>
      <c r="E115" s="1"/>
      <c r="F115" s="1"/>
      <c r="G115" s="1"/>
      <c r="H115" s="1"/>
      <c r="I115" s="1"/>
    </row>
    <row r="116" spans="2:9" x14ac:dyDescent="0.2">
      <c r="B116" s="49"/>
      <c r="C116" s="1"/>
      <c r="D116" s="1"/>
      <c r="E116" s="1"/>
      <c r="F116" s="1"/>
      <c r="G116" s="1"/>
      <c r="H116" s="1"/>
      <c r="I116" s="1"/>
    </row>
    <row r="117" spans="2:9" x14ac:dyDescent="0.2">
      <c r="B117" s="49"/>
      <c r="C117" s="1"/>
      <c r="D117" s="1"/>
      <c r="E117" s="1"/>
      <c r="F117" s="1"/>
      <c r="G117" s="1"/>
      <c r="H117" s="1"/>
      <c r="I117" s="1"/>
    </row>
    <row r="118" spans="2:9" x14ac:dyDescent="0.2">
      <c r="B118" s="49"/>
      <c r="C118" s="1"/>
      <c r="D118" s="1"/>
      <c r="E118" s="1"/>
      <c r="F118" s="1"/>
      <c r="G118" s="1"/>
      <c r="H118" s="1"/>
      <c r="I118" s="1"/>
    </row>
    <row r="119" spans="2:9" x14ac:dyDescent="0.2">
      <c r="B119" s="49"/>
      <c r="C119" s="1"/>
      <c r="D119" s="1"/>
      <c r="E119" s="1"/>
      <c r="F119" s="1"/>
      <c r="G119" s="1"/>
      <c r="H119" s="1"/>
      <c r="I119" s="1"/>
    </row>
    <row r="120" spans="2:9" x14ac:dyDescent="0.2">
      <c r="B120" s="49"/>
      <c r="C120" s="1"/>
      <c r="D120" s="1"/>
      <c r="E120" s="1"/>
      <c r="F120" s="1"/>
      <c r="G120" s="1"/>
      <c r="H120" s="1"/>
      <c r="I120" s="1"/>
    </row>
    <row r="121" spans="2:9" x14ac:dyDescent="0.2">
      <c r="B121" s="49"/>
      <c r="C121" s="1"/>
      <c r="D121" s="1"/>
      <c r="E121" s="1"/>
      <c r="F121" s="1"/>
      <c r="G121" s="1"/>
      <c r="H121" s="1"/>
      <c r="I121" s="1"/>
    </row>
    <row r="122" spans="2:9" x14ac:dyDescent="0.2">
      <c r="B122" s="49"/>
      <c r="C122" s="1"/>
      <c r="D122" s="1"/>
      <c r="E122" s="1"/>
      <c r="F122" s="1"/>
      <c r="G122" s="1"/>
      <c r="H122" s="1"/>
      <c r="I122" s="1"/>
    </row>
    <row r="123" spans="2:9" x14ac:dyDescent="0.2">
      <c r="B123" s="49"/>
      <c r="C123" s="1"/>
      <c r="D123" s="1"/>
      <c r="E123" s="1"/>
      <c r="F123" s="1"/>
      <c r="G123" s="1"/>
      <c r="H123" s="1"/>
      <c r="I123" s="1"/>
    </row>
    <row r="124" spans="2:9" x14ac:dyDescent="0.2">
      <c r="B124" s="49"/>
      <c r="C124" s="1"/>
      <c r="D124" s="1"/>
      <c r="E124" s="1"/>
      <c r="F124" s="1"/>
      <c r="G124" s="1"/>
      <c r="H124" s="1"/>
      <c r="I124" s="1"/>
    </row>
    <row r="125" spans="2:9" x14ac:dyDescent="0.2">
      <c r="B125" s="49"/>
      <c r="C125" s="1"/>
      <c r="D125" s="1"/>
      <c r="E125" s="1"/>
      <c r="F125" s="1"/>
      <c r="G125" s="1"/>
      <c r="H125" s="1"/>
      <c r="I125" s="1"/>
    </row>
    <row r="126" spans="2:9" x14ac:dyDescent="0.2">
      <c r="B126" s="49"/>
      <c r="C126" s="1"/>
      <c r="D126" s="1"/>
      <c r="E126" s="1"/>
      <c r="F126" s="1"/>
      <c r="G126" s="1"/>
      <c r="H126" s="1"/>
      <c r="I126" s="1"/>
    </row>
    <row r="127" spans="2:9" x14ac:dyDescent="0.2">
      <c r="B127" s="49"/>
      <c r="C127" s="1"/>
      <c r="D127" s="1"/>
      <c r="E127" s="1"/>
      <c r="F127" s="1"/>
      <c r="G127" s="1"/>
      <c r="H127" s="1"/>
      <c r="I127" s="1"/>
    </row>
    <row r="128" spans="2:9" x14ac:dyDescent="0.2">
      <c r="B128" s="49"/>
      <c r="C128" s="1"/>
      <c r="D128" s="1"/>
      <c r="E128" s="1"/>
      <c r="F128" s="1"/>
      <c r="G128" s="1"/>
      <c r="H128" s="1"/>
      <c r="I128" s="1"/>
    </row>
    <row r="129" spans="2:9" x14ac:dyDescent="0.2">
      <c r="B129" s="49"/>
      <c r="C129" s="1"/>
      <c r="D129" s="1"/>
      <c r="E129" s="1"/>
      <c r="F129" s="1"/>
      <c r="G129" s="1"/>
      <c r="H129" s="1"/>
      <c r="I129" s="1"/>
    </row>
    <row r="130" spans="2:9" x14ac:dyDescent="0.2">
      <c r="B130" s="49"/>
      <c r="C130" s="1"/>
      <c r="D130" s="1"/>
      <c r="E130" s="1"/>
      <c r="F130" s="1"/>
      <c r="G130" s="1"/>
      <c r="H130" s="1"/>
      <c r="I130" s="1"/>
    </row>
    <row r="131" spans="2:9" x14ac:dyDescent="0.2">
      <c r="B131" s="49"/>
      <c r="C131" s="1"/>
      <c r="D131" s="1"/>
      <c r="E131" s="1"/>
      <c r="F131" s="1"/>
      <c r="G131" s="1"/>
      <c r="H131" s="1"/>
      <c r="I131" s="1"/>
    </row>
    <row r="132" spans="2:9" x14ac:dyDescent="0.2">
      <c r="B132" s="49"/>
      <c r="C132" s="1"/>
      <c r="D132" s="1"/>
      <c r="E132" s="1"/>
      <c r="F132" s="1"/>
      <c r="G132" s="1"/>
      <c r="H132" s="1"/>
      <c r="I132" s="1"/>
    </row>
    <row r="133" spans="2:9" x14ac:dyDescent="0.2">
      <c r="B133" s="49"/>
      <c r="C133" s="1"/>
      <c r="D133" s="1"/>
      <c r="E133" s="1"/>
      <c r="F133" s="1"/>
      <c r="G133" s="1"/>
      <c r="H133" s="1"/>
      <c r="I133" s="1"/>
    </row>
    <row r="134" spans="2:9" x14ac:dyDescent="0.2">
      <c r="B134" s="49"/>
      <c r="C134" s="1"/>
      <c r="D134" s="1"/>
      <c r="E134" s="1"/>
      <c r="F134" s="1"/>
      <c r="G134" s="1"/>
      <c r="H134" s="1"/>
      <c r="I134" s="1"/>
    </row>
    <row r="135" spans="2:9" x14ac:dyDescent="0.2">
      <c r="B135" s="49"/>
      <c r="C135" s="1"/>
      <c r="D135" s="1"/>
      <c r="E135" s="1"/>
      <c r="F135" s="1"/>
      <c r="G135" s="1"/>
      <c r="H135" s="1"/>
      <c r="I135" s="1"/>
    </row>
  </sheetData>
  <mergeCells count="1">
    <mergeCell ref="B55:I55"/>
  </mergeCells>
  <pageMargins left="0.196527777777778" right="0.196527777777778" top="0.23611111111111099" bottom="0.23611111111111099" header="0.51180555555555496" footer="0.51180555555555496"/>
  <pageSetup paperSize="9" firstPageNumber="0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Schoeller_SO05</vt:lpstr>
      <vt:lpstr>Schoeller_SO05!Oblasť_tlače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Novotny</dc:creator>
  <dc:description/>
  <cp:lastModifiedBy>Kováč Dalibor, Ing.</cp:lastModifiedBy>
  <cp:revision>3</cp:revision>
  <cp:lastPrinted>2021-08-05T07:03:53Z</cp:lastPrinted>
  <dcterms:created xsi:type="dcterms:W3CDTF">2008-04-27T08:07:59Z</dcterms:created>
  <dcterms:modified xsi:type="dcterms:W3CDTF">2025-04-14T08:14:01Z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