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7C1F4F44-624A-4194-B5DC-1D7B7A534834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16" i="5"/>
  <c r="F16" i="5"/>
  <c r="E16" i="5"/>
  <c r="W22" i="3"/>
  <c r="N22" i="3"/>
  <c r="L22" i="3"/>
  <c r="G13" i="5"/>
  <c r="F13" i="5"/>
  <c r="E13" i="5"/>
  <c r="W20" i="3"/>
  <c r="N20" i="3"/>
  <c r="L20" i="3"/>
  <c r="G12" i="5"/>
  <c r="F12" i="5"/>
  <c r="E12" i="5"/>
  <c r="W18" i="3"/>
  <c r="N18" i="3"/>
  <c r="L18" i="3"/>
  <c r="N17" i="3"/>
  <c r="L17" i="3"/>
  <c r="J17" i="3"/>
  <c r="I17" i="3"/>
  <c r="N16" i="3"/>
  <c r="L16" i="3"/>
  <c r="J16" i="3"/>
  <c r="I16" i="3"/>
  <c r="I18" i="3" s="1"/>
  <c r="N15" i="3"/>
  <c r="L15" i="3"/>
  <c r="J15" i="3"/>
  <c r="H15" i="3"/>
  <c r="N14" i="3"/>
  <c r="L14" i="3"/>
  <c r="J14" i="3"/>
  <c r="H14" i="3"/>
  <c r="H18" i="3" s="1"/>
  <c r="J26" i="6"/>
  <c r="J20" i="6"/>
  <c r="J14" i="6"/>
  <c r="F14" i="6"/>
  <c r="J13" i="6"/>
  <c r="F13" i="6"/>
  <c r="J12" i="6"/>
  <c r="F12" i="6"/>
  <c r="F1" i="6"/>
  <c r="B8" i="5"/>
  <c r="D8" i="3"/>
  <c r="I20" i="3" l="1"/>
  <c r="J18" i="3"/>
  <c r="E18" i="3" s="1"/>
  <c r="H20" i="3"/>
  <c r="J20" i="3" l="1"/>
  <c r="I22" i="3"/>
  <c r="J22" i="3"/>
  <c r="E20" i="3"/>
  <c r="H22" i="3"/>
  <c r="F24" i="6" l="1"/>
  <c r="F23" i="6"/>
  <c r="F22" i="6"/>
  <c r="F25" i="6"/>
  <c r="E22" i="3"/>
  <c r="F26" i="6" l="1"/>
  <c r="J28" i="6" s="1"/>
  <c r="I29" i="6" l="1"/>
  <c r="J29" i="6" l="1"/>
  <c r="J31" i="6" s="1"/>
</calcChain>
</file>

<file path=xl/sharedStrings.xml><?xml version="1.0" encoding="utf-8"?>
<sst xmlns="http://schemas.openxmlformats.org/spreadsheetml/2006/main" count="294" uniqueCount="172">
  <si>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</si>
  <si>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</si>
  <si>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</si>
  <si>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</si>
  <si>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</si>
  <si>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</si>
  <si>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</si>
  <si>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</si>
  <si>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</si>
  <si>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</si>
  <si>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</si>
  <si>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</si>
  <si>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</si>
  <si>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</si>
  <si>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</si>
  <si>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</si>
  <si>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</si>
  <si>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</si>
  <si>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</si>
  <si>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</si>
  <si>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</si>
  <si>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</si>
  <si>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</si>
  <si>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</si>
  <si>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</si>
  <si>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</si>
  <si>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</si>
  <si>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</si>
  <si>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</si>
  <si>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</si>
  <si>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</si>
  <si>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</si>
  <si>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</si>
  <si>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</si>
  <si>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</si>
  <si>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</si>
  <si>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</si>
  <si>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</si>
  <si>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</si>
  <si>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</si>
  <si>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</si>
  <si>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</si>
  <si>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</si>
  <si>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</si>
  <si>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</si>
  <si>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</si>
  <si>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</si>
  <si>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</si>
  <si>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</si>
  <si>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</si>
  <si>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</si>
  <si>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</si>
  <si>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</si>
  <si>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</si>
  <si>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</si>
  <si>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</si>
  <si>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</si>
  <si>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</si>
  <si>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</si>
  <si>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</si>
  <si>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</si>
  <si>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</si>
  <si>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</si>
  <si>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</si>
  <si>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</si>
  <si>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</si>
  <si>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</si>
  <si>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</si>
  <si>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</si>
  <si>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</si>
  <si>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</si>
  <si>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</si>
  <si>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</si>
  <si>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</si>
  <si>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</si>
  <si>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</si>
  <si>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</si>
  <si>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</si>
  <si>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</si>
  <si>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</si>
  <si>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</si>
  <si>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</si>
  <si>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</si>
  <si>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</si>
  <si>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</si>
  <si>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</si>
  <si>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</si>
  <si>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</si>
  <si>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</si>
  <si>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</si>
  <si>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</si>
  <si>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</si>
  <si>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</si>
  <si>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</si>
  <si>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</si>
  <si>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</si>
  <si>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</si>
  <si>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</si>
  <si>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</si>
  <si>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</si>
  <si>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</si>
  <si>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</si>
  <si>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</si>
  <si>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</si>
  <si>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</si>
  <si>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</si>
  <si>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</si>
  <si>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</si>
  <si>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</si>
  <si>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</si>
  <si>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</si>
  <si>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</si>
  <si>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</si>
  <si>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</si>
  <si>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</si>
  <si>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</si>
  <si>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</si>
  <si>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</si>
  <si>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</si>
  <si>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SO.04 Drobná architektúra - mobiliár</t>
  </si>
  <si>
    <t>Časť : SO.04.03 Odpadové koše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</si>
  <si>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</si>
  <si>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</si>
  <si>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</si>
  <si>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</si>
  <si>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</si>
  <si>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</si>
  <si>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</si>
  <si>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</si>
  <si>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</si>
  <si>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</si>
  <si>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</si>
  <si>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</si>
  <si>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</si>
  <si>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</si>
  <si>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</si>
  <si>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</si>
  <si>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</si>
  <si>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</si>
  <si>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</si>
  <si>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</si>
  <si>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9 - OSTATNÉ KONŠTRUKCIE A PRÁCE</t>
  </si>
  <si>
    <t>000</t>
  </si>
  <si>
    <t>999990001</t>
  </si>
  <si>
    <t>Odstránenie odpadových košov</t>
  </si>
  <si>
    <t>ks</t>
  </si>
  <si>
    <t xml:space="preserve">                    </t>
  </si>
  <si>
    <t>99999-0001</t>
  </si>
  <si>
    <t>45.45.13</t>
  </si>
  <si>
    <t>EK</t>
  </si>
  <si>
    <t>S</t>
  </si>
  <si>
    <t>999990004</t>
  </si>
  <si>
    <t>Montáž odpadových košov</t>
  </si>
  <si>
    <t>99999-0004</t>
  </si>
  <si>
    <t>MAT</t>
  </si>
  <si>
    <t>553969072</t>
  </si>
  <si>
    <t>Zemný vrut A8 priemer 60mm hr.profilu 2mm,celková dĺžka 650mm</t>
  </si>
  <si>
    <t>kus</t>
  </si>
  <si>
    <t xml:space="preserve">  .  .  </t>
  </si>
  <si>
    <t>EZ</t>
  </si>
  <si>
    <t>6429C1261</t>
  </si>
  <si>
    <t>Kôš odpadový  NANUK NNK210 45l</t>
  </si>
  <si>
    <t>28.75.11</t>
  </si>
  <si>
    <t xml:space="preserve">082                 </t>
  </si>
  <si>
    <t xml:space="preserve">9 - OSTATNÉ KONŠTRUKCIE A PRÁCE  spolu: </t>
  </si>
  <si>
    <t xml:space="preserve">PRÁCE A DODÁVKY HSV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</si>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</sst>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58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2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115</v>
      </c>
      <c r="B1" s="84"/>
      <c r="C1" s="84"/>
      <c r="D1" s="84"/>
      <c r="E1" s="88" t="s">
        <v>168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4</v>
      </c>
      <c r="AA1" s="151" t="s">
        <v>5</v>
      </c>
      <c r="AB1" s="81" t="s">
        <v>6</v>
      </c>
      <c r="AC1" s="81" t="s">
        <v>7</v>
      </c>
      <c r="AD1" s="81" t="s">
        <v>8</v>
      </c>
      <c r="AE1" s="131" t="s">
        <v>9</v>
      </c>
      <c r="AF1" s="132" t="s">
        <v>10</v>
      </c>
      <c r="AG1" s="84"/>
      <c r="AH1" s="84"/>
    </row>
    <row r="2" spans="1:37">
      <c r="A2" s="88" t="s">
        <v>116</v>
      </c>
      <c r="B2" s="84"/>
      <c r="C2" s="84"/>
      <c r="D2" s="84"/>
      <c r="E2" s="88" t="s">
        <v>117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11</v>
      </c>
      <c r="AA2" s="82" t="s">
        <v>12</v>
      </c>
      <c r="AB2" s="82" t="s">
        <v>13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14</v>
      </c>
      <c r="B3" s="84"/>
      <c r="C3" s="84"/>
      <c r="D3" s="84"/>
      <c r="E3" s="88" t="s">
        <v>171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15</v>
      </c>
      <c r="AA3" s="82" t="s">
        <v>16</v>
      </c>
      <c r="AB3" s="82" t="s">
        <v>13</v>
      </c>
      <c r="AC3" s="82" t="s">
        <v>17</v>
      </c>
      <c r="AD3" s="83" t="s">
        <v>18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19</v>
      </c>
      <c r="AA4" s="82" t="s">
        <v>20</v>
      </c>
      <c r="AB4" s="82" t="s">
        <v>13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21</v>
      </c>
      <c r="AA5" s="82" t="s">
        <v>16</v>
      </c>
      <c r="AB5" s="82" t="s">
        <v>13</v>
      </c>
      <c r="AC5" s="82" t="s">
        <v>17</v>
      </c>
      <c r="AD5" s="83" t="s">
        <v>18</v>
      </c>
      <c r="AE5" s="131">
        <v>4</v>
      </c>
      <c r="AF5" s="136">
        <v>123.4567</v>
      </c>
      <c r="AG5" s="84"/>
      <c r="AH5" s="84"/>
    </row>
    <row r="6" spans="1:37">
      <c r="A6" s="88" t="s">
        <v>119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22</v>
      </c>
      <c r="AF6" s="134">
        <v>123.46</v>
      </c>
      <c r="AG6" s="84"/>
      <c r="AH6" s="84"/>
    </row>
    <row r="7" spans="1:37">
      <c r="A7" s="88" t="s">
        <v>120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23</v>
      </c>
      <c r="B9" s="90" t="s">
        <v>24</v>
      </c>
      <c r="C9" s="90" t="s">
        <v>25</v>
      </c>
      <c r="D9" s="90" t="s">
        <v>26</v>
      </c>
      <c r="E9" s="90" t="s">
        <v>27</v>
      </c>
      <c r="F9" s="90" t="s">
        <v>28</v>
      </c>
      <c r="G9" s="90" t="s">
        <v>29</v>
      </c>
      <c r="H9" s="90" t="s">
        <v>30</v>
      </c>
      <c r="I9" s="90" t="s">
        <v>31</v>
      </c>
      <c r="J9" s="90" t="s">
        <v>32</v>
      </c>
      <c r="K9" s="118" t="s">
        <v>33</v>
      </c>
      <c r="L9" s="119"/>
      <c r="M9" s="120" t="s">
        <v>34</v>
      </c>
      <c r="N9" s="119"/>
      <c r="O9" s="90" t="s">
        <v>3</v>
      </c>
      <c r="P9" s="121" t="s">
        <v>35</v>
      </c>
      <c r="Q9" s="90" t="s">
        <v>27</v>
      </c>
      <c r="R9" s="90" t="s">
        <v>27</v>
      </c>
      <c r="S9" s="121" t="s">
        <v>27</v>
      </c>
      <c r="T9" s="123" t="s">
        <v>36</v>
      </c>
      <c r="U9" s="124" t="s">
        <v>37</v>
      </c>
      <c r="V9" s="125" t="s">
        <v>38</v>
      </c>
      <c r="W9" s="90" t="s">
        <v>39</v>
      </c>
      <c r="X9" s="90" t="s">
        <v>40</v>
      </c>
      <c r="Y9" s="90" t="s">
        <v>41</v>
      </c>
      <c r="Z9" s="137" t="s">
        <v>42</v>
      </c>
      <c r="AA9" s="137" t="s">
        <v>43</v>
      </c>
      <c r="AB9" s="90" t="s">
        <v>38</v>
      </c>
      <c r="AC9" s="90" t="s">
        <v>44</v>
      </c>
      <c r="AD9" s="90" t="s">
        <v>45</v>
      </c>
      <c r="AE9" s="138" t="s">
        <v>46</v>
      </c>
      <c r="AF9" s="138" t="s">
        <v>47</v>
      </c>
      <c r="AG9" s="138" t="s">
        <v>27</v>
      </c>
      <c r="AH9" s="138" t="s">
        <v>48</v>
      </c>
      <c r="AJ9" s="84" t="s">
        <v>136</v>
      </c>
      <c r="AK9" s="84" t="s">
        <v>138</v>
      </c>
    </row>
    <row r="10" spans="1:37">
      <c r="A10" s="92" t="s">
        <v>49</v>
      </c>
      <c r="B10" s="92" t="s">
        <v>50</v>
      </c>
      <c r="C10" s="117"/>
      <c r="D10" s="92" t="s">
        <v>51</v>
      </c>
      <c r="E10" s="92" t="s">
        <v>52</v>
      </c>
      <c r="F10" s="92" t="s">
        <v>53</v>
      </c>
      <c r="G10" s="92" t="s">
        <v>54</v>
      </c>
      <c r="H10" s="92" t="s">
        <v>55</v>
      </c>
      <c r="I10" s="92" t="s">
        <v>56</v>
      </c>
      <c r="J10" s="92"/>
      <c r="K10" s="92" t="s">
        <v>29</v>
      </c>
      <c r="L10" s="92" t="s">
        <v>32</v>
      </c>
      <c r="M10" s="122" t="s">
        <v>29</v>
      </c>
      <c r="N10" s="92" t="s">
        <v>32</v>
      </c>
      <c r="O10" s="92" t="s">
        <v>57</v>
      </c>
      <c r="P10" s="122"/>
      <c r="Q10" s="92" t="s">
        <v>58</v>
      </c>
      <c r="R10" s="92" t="s">
        <v>59</v>
      </c>
      <c r="S10" s="122" t="s">
        <v>60</v>
      </c>
      <c r="T10" s="126" t="s">
        <v>61</v>
      </c>
      <c r="U10" s="127" t="s">
        <v>62</v>
      </c>
      <c r="V10" s="128" t="s">
        <v>63</v>
      </c>
      <c r="W10" s="129"/>
      <c r="X10" s="130"/>
      <c r="Y10" s="130"/>
      <c r="Z10" s="139" t="s">
        <v>64</v>
      </c>
      <c r="AA10" s="139" t="s">
        <v>49</v>
      </c>
      <c r="AB10" s="92" t="s">
        <v>65</v>
      </c>
      <c r="AC10" s="130"/>
      <c r="AD10" s="130"/>
      <c r="AE10" s="140"/>
      <c r="AF10" s="140"/>
      <c r="AG10" s="140"/>
      <c r="AH10" s="140"/>
      <c r="AJ10" s="84" t="s">
        <v>137</v>
      </c>
      <c r="AK10" s="84" t="s">
        <v>139</v>
      </c>
    </row>
    <row r="12" spans="1:37">
      <c r="B12" s="150" t="s">
        <v>140</v>
      </c>
    </row>
    <row r="13" spans="1:37">
      <c r="B13" s="107" t="s">
        <v>141</v>
      </c>
    </row>
    <row r="14" spans="1:37">
      <c r="A14" s="105">
        <v>1</v>
      </c>
      <c r="B14" s="106" t="s">
        <v>142</v>
      </c>
      <c r="C14" s="107" t="s">
        <v>143</v>
      </c>
      <c r="D14" s="108" t="s">
        <v>144</v>
      </c>
      <c r="E14" s="109">
        <v>10</v>
      </c>
      <c r="F14" s="110" t="s">
        <v>145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146</v>
      </c>
      <c r="V14" s="113" t="s">
        <v>106</v>
      </c>
      <c r="W14" s="114">
        <v>10</v>
      </c>
      <c r="X14" s="107" t="s">
        <v>147</v>
      </c>
      <c r="Y14" s="107" t="s">
        <v>143</v>
      </c>
      <c r="Z14" s="110" t="s">
        <v>148</v>
      </c>
      <c r="AB14" s="110">
        <v>7</v>
      </c>
      <c r="AJ14" s="84" t="s">
        <v>149</v>
      </c>
      <c r="AK14" s="84" t="s">
        <v>150</v>
      </c>
    </row>
    <row r="15" spans="1:37">
      <c r="A15" s="105">
        <v>2</v>
      </c>
      <c r="B15" s="106" t="s">
        <v>142</v>
      </c>
      <c r="C15" s="107" t="s">
        <v>151</v>
      </c>
      <c r="D15" s="108" t="s">
        <v>152</v>
      </c>
      <c r="E15" s="109">
        <v>19</v>
      </c>
      <c r="F15" s="110" t="s">
        <v>145</v>
      </c>
      <c r="H15" s="111">
        <f>ROUND(E15*G15,2)</f>
        <v>0</v>
      </c>
      <c r="J15" s="111">
        <f>ROUND(E15*G15,2)</f>
        <v>0</v>
      </c>
      <c r="L15" s="112">
        <f>E15*K15</f>
        <v>0</v>
      </c>
      <c r="N15" s="109">
        <f>E15*M15</f>
        <v>0</v>
      </c>
      <c r="O15" s="110">
        <v>23</v>
      </c>
      <c r="P15" s="110" t="s">
        <v>146</v>
      </c>
      <c r="V15" s="113" t="s">
        <v>106</v>
      </c>
      <c r="W15" s="114">
        <v>19</v>
      </c>
      <c r="X15" s="107" t="s">
        <v>153</v>
      </c>
      <c r="Y15" s="107" t="s">
        <v>151</v>
      </c>
      <c r="Z15" s="110" t="s">
        <v>148</v>
      </c>
      <c r="AB15" s="110">
        <v>7</v>
      </c>
      <c r="AJ15" s="84" t="s">
        <v>149</v>
      </c>
      <c r="AK15" s="84" t="s">
        <v>150</v>
      </c>
    </row>
    <row r="16" spans="1:37" ht="25.5">
      <c r="A16" s="105">
        <v>3</v>
      </c>
      <c r="B16" s="106" t="s">
        <v>154</v>
      </c>
      <c r="C16" s="107" t="s">
        <v>155</v>
      </c>
      <c r="D16" s="108" t="s">
        <v>156</v>
      </c>
      <c r="E16" s="109">
        <v>6</v>
      </c>
      <c r="F16" s="110" t="s">
        <v>157</v>
      </c>
      <c r="I16" s="111">
        <f>ROUND(E16*G16,2)</f>
        <v>0</v>
      </c>
      <c r="J16" s="111">
        <f>ROUND(E16*G16,2)</f>
        <v>0</v>
      </c>
      <c r="L16" s="112">
        <f>E16*K16</f>
        <v>0</v>
      </c>
      <c r="N16" s="109">
        <f>E16*M16</f>
        <v>0</v>
      </c>
      <c r="O16" s="110">
        <v>23</v>
      </c>
      <c r="P16" s="110" t="s">
        <v>146</v>
      </c>
      <c r="V16" s="113" t="s">
        <v>99</v>
      </c>
      <c r="X16" s="107" t="s">
        <v>155</v>
      </c>
      <c r="Y16" s="107" t="s">
        <v>155</v>
      </c>
      <c r="Z16" s="110" t="s">
        <v>158</v>
      </c>
      <c r="AA16" s="107" t="s">
        <v>146</v>
      </c>
      <c r="AB16" s="110">
        <v>8</v>
      </c>
      <c r="AJ16" s="84" t="s">
        <v>159</v>
      </c>
      <c r="AK16" s="84" t="s">
        <v>150</v>
      </c>
    </row>
    <row r="17" spans="1:37">
      <c r="A17" s="105">
        <v>4</v>
      </c>
      <c r="B17" s="106" t="s">
        <v>154</v>
      </c>
      <c r="C17" s="107" t="s">
        <v>160</v>
      </c>
      <c r="D17" s="108" t="s">
        <v>161</v>
      </c>
      <c r="E17" s="109">
        <v>19</v>
      </c>
      <c r="F17" s="110" t="s">
        <v>157</v>
      </c>
      <c r="I17" s="111">
        <f>ROUND(E17*G17,2)</f>
        <v>0</v>
      </c>
      <c r="J17" s="111">
        <f>ROUND(E17*G17,2)</f>
        <v>0</v>
      </c>
      <c r="L17" s="112">
        <f>E17*K17</f>
        <v>0</v>
      </c>
      <c r="N17" s="109">
        <f>E17*M17</f>
        <v>0</v>
      </c>
      <c r="O17" s="110">
        <v>23</v>
      </c>
      <c r="P17" s="110" t="s">
        <v>146</v>
      </c>
      <c r="V17" s="113" t="s">
        <v>99</v>
      </c>
      <c r="X17" s="107" t="s">
        <v>160</v>
      </c>
      <c r="Y17" s="107" t="s">
        <v>160</v>
      </c>
      <c r="Z17" s="110" t="s">
        <v>162</v>
      </c>
      <c r="AA17" s="107" t="s">
        <v>163</v>
      </c>
      <c r="AB17" s="110">
        <v>8</v>
      </c>
      <c r="AJ17" s="84" t="s">
        <v>159</v>
      </c>
      <c r="AK17" s="84" t="s">
        <v>150</v>
      </c>
    </row>
    <row r="18" spans="1:37">
      <c r="D18" s="152" t="s">
        <v>164</v>
      </c>
      <c r="E18" s="153">
        <f>J18</f>
        <v>0</v>
      </c>
      <c r="H18" s="153">
        <f>SUM(H12:H17)</f>
        <v>0</v>
      </c>
      <c r="I18" s="153">
        <f>SUM(I12:I17)</f>
        <v>0</v>
      </c>
      <c r="J18" s="153">
        <f>SUM(J12:J17)</f>
        <v>0</v>
      </c>
      <c r="L18" s="154">
        <f>SUM(L12:L17)</f>
        <v>0</v>
      </c>
      <c r="N18" s="155">
        <f>SUM(N12:N17)</f>
        <v>0</v>
      </c>
      <c r="W18" s="114">
        <f>SUM(W12:W17)</f>
        <v>29</v>
      </c>
    </row>
    <row r="20" spans="1:37">
      <c r="D20" s="152" t="s">
        <v>165</v>
      </c>
      <c r="E20" s="153">
        <f>J20</f>
        <v>0</v>
      </c>
      <c r="H20" s="153">
        <f>+H18</f>
        <v>0</v>
      </c>
      <c r="I20" s="153">
        <f>+I18</f>
        <v>0</v>
      </c>
      <c r="J20" s="153">
        <f>+J18</f>
        <v>0</v>
      </c>
      <c r="L20" s="154">
        <f>+L18</f>
        <v>0</v>
      </c>
      <c r="N20" s="155">
        <f>+N18</f>
        <v>0</v>
      </c>
      <c r="W20" s="114">
        <f>+W18</f>
        <v>29</v>
      </c>
    </row>
    <row r="22" spans="1:37">
      <c r="D22" s="156" t="s">
        <v>166</v>
      </c>
      <c r="E22" s="153">
        <f>J22</f>
        <v>0</v>
      </c>
      <c r="H22" s="153">
        <f>+H20</f>
        <v>0</v>
      </c>
      <c r="I22" s="153">
        <f>+I20</f>
        <v>0</v>
      </c>
      <c r="J22" s="153">
        <f>+J20</f>
        <v>0</v>
      </c>
      <c r="L22" s="154">
        <f>+L20</f>
        <v>0</v>
      </c>
      <c r="N22" s="155">
        <f>+N20</f>
        <v>0</v>
      </c>
      <c r="W22" s="114">
        <f>+W20</f>
        <v>29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115</v>
      </c>
      <c r="B1" s="96"/>
      <c r="C1" s="96"/>
      <c r="D1" s="88" t="s">
        <v>168</v>
      </c>
    </row>
    <row r="2" spans="1:6">
      <c r="A2" s="95" t="s">
        <v>116</v>
      </c>
      <c r="B2" s="96"/>
      <c r="C2" s="96"/>
      <c r="D2" s="88" t="s">
        <v>117</v>
      </c>
    </row>
    <row r="3" spans="1:6">
      <c r="A3" s="95" t="s">
        <v>14</v>
      </c>
      <c r="B3" s="96"/>
      <c r="C3" s="96"/>
      <c r="D3" s="88" t="s">
        <v>171</v>
      </c>
    </row>
    <row r="4" spans="1:6">
      <c r="A4" s="96"/>
      <c r="B4" s="96"/>
      <c r="C4" s="96"/>
      <c r="D4" s="96"/>
    </row>
    <row r="5" spans="1:6">
      <c r="A5" s="95" t="s">
        <v>118</v>
      </c>
      <c r="B5" s="96"/>
      <c r="C5" s="96"/>
      <c r="D5" s="96"/>
    </row>
    <row r="6" spans="1:6">
      <c r="A6" s="95" t="s">
        <v>119</v>
      </c>
      <c r="B6" s="96"/>
      <c r="C6" s="96"/>
      <c r="D6" s="96"/>
    </row>
    <row r="7" spans="1:6">
      <c r="A7" s="95" t="s">
        <v>120</v>
      </c>
      <c r="B7" s="96"/>
      <c r="C7" s="96"/>
      <c r="D7" s="96"/>
    </row>
    <row r="8" spans="1:6">
      <c r="A8" s="84" t="s">
        <v>121</v>
      </c>
      <c r="B8" s="97"/>
      <c r="C8" s="98"/>
      <c r="D8" s="99"/>
    </row>
    <row r="9" spans="1:6">
      <c r="A9" s="100" t="s">
        <v>66</v>
      </c>
      <c r="B9" s="100" t="s">
        <v>67</v>
      </c>
      <c r="C9" s="100" t="s">
        <v>68</v>
      </c>
      <c r="D9" s="101" t="s">
        <v>69</v>
      </c>
      <c r="F9" s="84" t="s">
        <v>167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5" sqref="A5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115</v>
      </c>
      <c r="C1" s="84"/>
      <c r="E1" s="88" t="s">
        <v>168</v>
      </c>
      <c r="F1" s="84"/>
      <c r="G1" s="84"/>
      <c r="Z1" s="81" t="s">
        <v>4</v>
      </c>
      <c r="AA1" s="81" t="s">
        <v>5</v>
      </c>
      <c r="AB1" s="81" t="s">
        <v>6</v>
      </c>
      <c r="AC1" s="81" t="s">
        <v>7</v>
      </c>
      <c r="AD1" s="81" t="s">
        <v>8</v>
      </c>
    </row>
    <row r="2" spans="1:30">
      <c r="A2" s="88" t="s">
        <v>116</v>
      </c>
      <c r="C2" s="84"/>
      <c r="E2" s="88" t="s">
        <v>117</v>
      </c>
      <c r="F2" s="84"/>
      <c r="G2" s="84"/>
      <c r="Z2" s="81" t="s">
        <v>11</v>
      </c>
      <c r="AA2" s="82" t="s">
        <v>70</v>
      </c>
      <c r="AB2" s="82" t="s">
        <v>13</v>
      </c>
      <c r="AC2" s="82"/>
      <c r="AD2" s="83"/>
    </row>
    <row r="3" spans="1:30">
      <c r="A3" s="88" t="s">
        <v>14</v>
      </c>
      <c r="C3" s="84"/>
      <c r="E3" s="88" t="s">
        <v>171</v>
      </c>
      <c r="F3" s="84"/>
      <c r="G3" s="84"/>
      <c r="Z3" s="81" t="s">
        <v>15</v>
      </c>
      <c r="AA3" s="82" t="s">
        <v>71</v>
      </c>
      <c r="AB3" s="82" t="s">
        <v>13</v>
      </c>
      <c r="AC3" s="82" t="s">
        <v>17</v>
      </c>
      <c r="AD3" s="83" t="s">
        <v>18</v>
      </c>
    </row>
    <row r="4" spans="1:30">
      <c r="B4" s="84"/>
      <c r="C4" s="84"/>
      <c r="D4" s="84"/>
      <c r="E4" s="84"/>
      <c r="F4" s="84"/>
      <c r="G4" s="84"/>
      <c r="Z4" s="81" t="s">
        <v>19</v>
      </c>
      <c r="AA4" s="82" t="s">
        <v>72</v>
      </c>
      <c r="AB4" s="82" t="s">
        <v>13</v>
      </c>
      <c r="AC4" s="82"/>
      <c r="AD4" s="83"/>
    </row>
    <row r="5" spans="1:30">
      <c r="A5" s="88" t="s">
        <v>118</v>
      </c>
      <c r="B5" s="84"/>
      <c r="C5" s="84"/>
      <c r="D5" s="84"/>
      <c r="E5" s="84"/>
      <c r="F5" s="84"/>
      <c r="G5" s="84"/>
      <c r="Z5" s="81" t="s">
        <v>21</v>
      </c>
      <c r="AA5" s="82" t="s">
        <v>71</v>
      </c>
      <c r="AB5" s="82" t="s">
        <v>13</v>
      </c>
      <c r="AC5" s="82" t="s">
        <v>17</v>
      </c>
      <c r="AD5" s="83" t="s">
        <v>18</v>
      </c>
    </row>
    <row r="6" spans="1:30">
      <c r="A6" s="88" t="s">
        <v>119</v>
      </c>
      <c r="B6" s="84"/>
      <c r="C6" s="84"/>
      <c r="D6" s="84"/>
      <c r="E6" s="84"/>
      <c r="F6" s="84"/>
      <c r="G6" s="84"/>
    </row>
    <row r="7" spans="1:30">
      <c r="A7" s="88" t="s">
        <v>120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73</v>
      </c>
      <c r="B9" s="90" t="s">
        <v>30</v>
      </c>
      <c r="C9" s="90" t="s">
        <v>31</v>
      </c>
      <c r="D9" s="90" t="s">
        <v>32</v>
      </c>
      <c r="E9" s="91" t="s">
        <v>74</v>
      </c>
      <c r="F9" s="91" t="s">
        <v>34</v>
      </c>
      <c r="G9" s="91" t="s">
        <v>39</v>
      </c>
    </row>
    <row r="10" spans="1:30">
      <c r="A10" s="92"/>
      <c r="B10" s="92"/>
      <c r="C10" s="92" t="s">
        <v>56</v>
      </c>
      <c r="D10" s="92"/>
      <c r="E10" s="92" t="s">
        <v>32</v>
      </c>
      <c r="F10" s="92" t="s">
        <v>32</v>
      </c>
      <c r="G10" s="92" t="s">
        <v>32</v>
      </c>
    </row>
    <row r="12" spans="1:30">
      <c r="A12" s="84" t="s">
        <v>141</v>
      </c>
      <c r="E12" s="86">
        <f>Prehlad!L18</f>
        <v>0</v>
      </c>
      <c r="F12" s="87">
        <f>Prehlad!N18</f>
        <v>0</v>
      </c>
      <c r="G12" s="87">
        <f>Prehlad!W18</f>
        <v>29</v>
      </c>
    </row>
    <row r="13" spans="1:30">
      <c r="A13" s="84" t="s">
        <v>165</v>
      </c>
      <c r="E13" s="86">
        <f>Prehlad!L20</f>
        <v>0</v>
      </c>
      <c r="F13" s="87">
        <f>Prehlad!N20</f>
        <v>0</v>
      </c>
      <c r="G13" s="87">
        <f>Prehlad!W20</f>
        <v>29</v>
      </c>
    </row>
    <row r="16" spans="1:30">
      <c r="A16" s="84" t="s">
        <v>166</v>
      </c>
      <c r="E16" s="86">
        <f>Prehlad!L22</f>
        <v>0</v>
      </c>
      <c r="F16" s="87">
        <f>Prehlad!N22</f>
        <v>0</v>
      </c>
      <c r="G16" s="87">
        <f>Prehlad!W22</f>
        <v>29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H30" sqref="H30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4</v>
      </c>
      <c r="AA1" s="81" t="s">
        <v>5</v>
      </c>
      <c r="AB1" s="81" t="s">
        <v>6</v>
      </c>
      <c r="AC1" s="81" t="s">
        <v>7</v>
      </c>
      <c r="AD1" s="81" t="s">
        <v>8</v>
      </c>
    </row>
    <row r="2" spans="2:30" ht="18" customHeight="1">
      <c r="B2" s="4"/>
      <c r="C2" s="5" t="s">
        <v>118</v>
      </c>
      <c r="D2" s="5"/>
      <c r="E2" s="5"/>
      <c r="F2" s="5"/>
      <c r="G2" s="6" t="s">
        <v>75</v>
      </c>
      <c r="H2" s="5" t="s">
        <v>122</v>
      </c>
      <c r="I2" s="5"/>
      <c r="J2" s="65"/>
      <c r="Z2" s="81" t="s">
        <v>11</v>
      </c>
      <c r="AA2" s="82" t="s">
        <v>76</v>
      </c>
      <c r="AB2" s="82" t="s">
        <v>13</v>
      </c>
      <c r="AC2" s="82"/>
      <c r="AD2" s="83"/>
    </row>
    <row r="3" spans="2:30" ht="18" customHeight="1">
      <c r="B3" s="7"/>
      <c r="C3" s="8" t="s">
        <v>119</v>
      </c>
      <c r="D3" s="8"/>
      <c r="E3" s="8"/>
      <c r="F3" s="8"/>
      <c r="G3" s="9" t="s">
        <v>123</v>
      </c>
      <c r="H3" s="8"/>
      <c r="I3" s="8"/>
      <c r="J3" s="66"/>
      <c r="Z3" s="81" t="s">
        <v>15</v>
      </c>
      <c r="AA3" s="82" t="s">
        <v>77</v>
      </c>
      <c r="AB3" s="82" t="s">
        <v>13</v>
      </c>
      <c r="AC3" s="82" t="s">
        <v>17</v>
      </c>
      <c r="AD3" s="83" t="s">
        <v>18</v>
      </c>
    </row>
    <row r="4" spans="2:30" ht="18" customHeight="1">
      <c r="B4" s="10"/>
      <c r="C4" s="11" t="s">
        <v>120</v>
      </c>
      <c r="D4" s="11"/>
      <c r="E4" s="11"/>
      <c r="F4" s="11"/>
      <c r="G4" s="12"/>
      <c r="H4" s="11"/>
      <c r="I4" s="11"/>
      <c r="J4" s="67"/>
      <c r="Z4" s="81" t="s">
        <v>19</v>
      </c>
      <c r="AA4" s="82" t="s">
        <v>78</v>
      </c>
      <c r="AB4" s="82" t="s">
        <v>13</v>
      </c>
      <c r="AC4" s="82"/>
      <c r="AD4" s="83"/>
    </row>
    <row r="5" spans="2:30" ht="18" customHeight="1">
      <c r="B5" s="13"/>
      <c r="C5" s="14" t="s">
        <v>79</v>
      </c>
      <c r="D5" s="14"/>
      <c r="E5" s="14" t="s">
        <v>80</v>
      </c>
      <c r="F5" s="15"/>
      <c r="G5" s="15" t="s">
        <v>169</v>
      </c>
      <c r="H5" s="14"/>
      <c r="I5" s="15" t="s">
        <v>81</v>
      </c>
      <c r="J5" s="157"/>
      <c r="Z5" s="81" t="s">
        <v>21</v>
      </c>
      <c r="AA5" s="82" t="s">
        <v>77</v>
      </c>
      <c r="AB5" s="82" t="s">
        <v>13</v>
      </c>
      <c r="AC5" s="82" t="s">
        <v>17</v>
      </c>
      <c r="AD5" s="83" t="s">
        <v>18</v>
      </c>
    </row>
    <row r="6" spans="2:30" ht="18" customHeight="1">
      <c r="B6" s="4"/>
      <c r="C6" s="5" t="s">
        <v>1</v>
      </c>
      <c r="D6" s="5" t="s">
        <v>124</v>
      </c>
      <c r="E6" s="5"/>
      <c r="F6" s="5"/>
      <c r="G6" s="5" t="s">
        <v>82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83</v>
      </c>
      <c r="H7" s="18"/>
      <c r="I7" s="18"/>
      <c r="J7" s="68"/>
    </row>
    <row r="8" spans="2:30" ht="18" customHeight="1">
      <c r="B8" s="7"/>
      <c r="C8" s="8" t="s">
        <v>0</v>
      </c>
      <c r="D8" s="8"/>
      <c r="E8" s="8"/>
      <c r="F8" s="8"/>
      <c r="G8" s="8" t="s">
        <v>82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83</v>
      </c>
      <c r="H9" s="11"/>
      <c r="I9" s="11"/>
      <c r="J9" s="67"/>
    </row>
    <row r="10" spans="2:30" ht="18" customHeight="1">
      <c r="B10" s="7"/>
      <c r="C10" s="8" t="s">
        <v>84</v>
      </c>
      <c r="D10" s="8" t="s">
        <v>125</v>
      </c>
      <c r="E10" s="8"/>
      <c r="F10" s="8"/>
      <c r="G10" s="8" t="s">
        <v>82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83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85</v>
      </c>
      <c r="C15" s="29" t="s">
        <v>86</v>
      </c>
      <c r="D15" s="30" t="s">
        <v>30</v>
      </c>
      <c r="E15" s="30" t="s">
        <v>87</v>
      </c>
      <c r="F15" s="31" t="s">
        <v>88</v>
      </c>
      <c r="G15" s="28" t="s">
        <v>89</v>
      </c>
      <c r="H15" s="32" t="s">
        <v>90</v>
      </c>
      <c r="I15" s="43"/>
      <c r="J15" s="44"/>
    </row>
    <row r="16" spans="2:30" ht="18" customHeight="1">
      <c r="B16" s="33">
        <v>1</v>
      </c>
      <c r="C16" s="34" t="s">
        <v>91</v>
      </c>
      <c r="D16" s="141"/>
      <c r="E16" s="141"/>
      <c r="F16" s="142"/>
      <c r="G16" s="33">
        <v>6</v>
      </c>
      <c r="H16" s="35" t="s">
        <v>126</v>
      </c>
      <c r="I16" s="73"/>
      <c r="J16" s="142">
        <v>0</v>
      </c>
    </row>
    <row r="17" spans="2:10" ht="18" customHeight="1">
      <c r="B17" s="36">
        <v>2</v>
      </c>
      <c r="C17" s="37" t="s">
        <v>92</v>
      </c>
      <c r="D17" s="143"/>
      <c r="E17" s="143"/>
      <c r="F17" s="142"/>
      <c r="G17" s="36">
        <v>7</v>
      </c>
      <c r="H17" s="38" t="s">
        <v>127</v>
      </c>
      <c r="I17" s="8"/>
      <c r="J17" s="144">
        <v>0</v>
      </c>
    </row>
    <row r="18" spans="2:10" ht="18" customHeight="1">
      <c r="B18" s="36">
        <v>3</v>
      </c>
      <c r="C18" s="37" t="s">
        <v>93</v>
      </c>
      <c r="D18" s="143"/>
      <c r="E18" s="143"/>
      <c r="F18" s="142"/>
      <c r="G18" s="36">
        <v>8</v>
      </c>
      <c r="H18" s="38" t="s">
        <v>128</v>
      </c>
      <c r="I18" s="8"/>
      <c r="J18" s="144">
        <v>0</v>
      </c>
    </row>
    <row r="19" spans="2:10" ht="18" customHeight="1">
      <c r="B19" s="36">
        <v>4</v>
      </c>
      <c r="C19" s="37" t="s">
        <v>94</v>
      </c>
      <c r="D19" s="143"/>
      <c r="E19" s="143"/>
      <c r="F19" s="145"/>
      <c r="G19" s="36">
        <v>9</v>
      </c>
      <c r="H19" s="38" t="s">
        <v>2</v>
      </c>
      <c r="I19" s="8"/>
      <c r="J19" s="144">
        <v>0</v>
      </c>
    </row>
    <row r="20" spans="2:10" ht="18" customHeight="1">
      <c r="B20" s="39">
        <v>5</v>
      </c>
      <c r="C20" s="40" t="s">
        <v>95</v>
      </c>
      <c r="D20" s="146"/>
      <c r="E20" s="147"/>
      <c r="F20" s="148"/>
      <c r="G20" s="41">
        <v>10</v>
      </c>
      <c r="I20" s="74" t="s">
        <v>96</v>
      </c>
      <c r="J20" s="148">
        <f>SUM(J16:J19)</f>
        <v>0</v>
      </c>
    </row>
    <row r="21" spans="2:10" ht="18" customHeight="1">
      <c r="B21" s="28" t="s">
        <v>97</v>
      </c>
      <c r="C21" s="42"/>
      <c r="D21" s="43" t="s">
        <v>98</v>
      </c>
      <c r="E21" s="43"/>
      <c r="F21" s="44"/>
      <c r="G21" s="28" t="s">
        <v>99</v>
      </c>
      <c r="H21" s="32" t="s">
        <v>100</v>
      </c>
      <c r="I21" s="43"/>
      <c r="J21" s="44"/>
    </row>
    <row r="22" spans="2:10" ht="18" customHeight="1">
      <c r="B22" s="33">
        <v>11</v>
      </c>
      <c r="C22" s="35" t="s">
        <v>129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101</v>
      </c>
      <c r="I22" s="75"/>
      <c r="J22" s="144">
        <v>0</v>
      </c>
    </row>
    <row r="23" spans="2:10" ht="18" customHeight="1">
      <c r="B23" s="36">
        <v>12</v>
      </c>
      <c r="C23" s="38" t="s">
        <v>130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132</v>
      </c>
      <c r="I23" s="75"/>
      <c r="J23" s="144">
        <v>0</v>
      </c>
    </row>
    <row r="24" spans="2:10" ht="18" customHeight="1">
      <c r="B24" s="36">
        <v>13</v>
      </c>
      <c r="C24" s="38" t="s">
        <v>131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133</v>
      </c>
      <c r="I24" s="75"/>
      <c r="J24" s="144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2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102</v>
      </c>
      <c r="F26" s="148">
        <f>SUM(F22:F25)</f>
        <v>0</v>
      </c>
      <c r="G26" s="39">
        <v>20</v>
      </c>
      <c r="H26" s="49"/>
      <c r="I26" s="50" t="s">
        <v>103</v>
      </c>
      <c r="J26" s="148">
        <f>SUM(J22:J25)</f>
        <v>0</v>
      </c>
    </row>
    <row r="27" spans="2:10" ht="18" customHeight="1">
      <c r="B27" s="51"/>
      <c r="C27" s="52" t="s">
        <v>104</v>
      </c>
      <c r="D27" s="53"/>
      <c r="E27" s="54" t="s">
        <v>105</v>
      </c>
      <c r="F27" s="55"/>
      <c r="G27" s="28" t="s">
        <v>106</v>
      </c>
      <c r="H27" s="32" t="s">
        <v>107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108</v>
      </c>
      <c r="J28" s="142">
        <f>ROUND(F20,2)+J20+F26+J26</f>
        <v>0</v>
      </c>
    </row>
    <row r="29" spans="2:10" ht="18" customHeight="1">
      <c r="B29" s="56"/>
      <c r="C29" s="2" t="s">
        <v>109</v>
      </c>
      <c r="D29" s="2"/>
      <c r="E29" s="59"/>
      <c r="F29" s="55"/>
      <c r="G29" s="36">
        <v>22</v>
      </c>
      <c r="H29" s="38" t="s">
        <v>170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110</v>
      </c>
      <c r="D30" s="8"/>
      <c r="E30" s="59"/>
      <c r="F30" s="55"/>
      <c r="G30" s="36">
        <v>23</v>
      </c>
      <c r="H30" s="38" t="s">
        <v>134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111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112</v>
      </c>
      <c r="H32" s="62" t="s">
        <v>135</v>
      </c>
      <c r="I32" s="77"/>
      <c r="J32" s="78">
        <v>0</v>
      </c>
    </row>
    <row r="33" spans="2:10" ht="18" customHeight="1">
      <c r="B33" s="63"/>
      <c r="C33" s="64"/>
      <c r="D33" s="52" t="s">
        <v>113</v>
      </c>
      <c r="E33" s="64"/>
      <c r="F33" s="64"/>
      <c r="G33" s="64"/>
      <c r="H33" s="64" t="s">
        <v>114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109</v>
      </c>
      <c r="D35" s="2"/>
      <c r="E35" s="2"/>
      <c r="F35" s="57"/>
      <c r="G35" s="2" t="s">
        <v>109</v>
      </c>
      <c r="H35" s="2"/>
      <c r="I35" s="2"/>
      <c r="J35" s="80"/>
    </row>
    <row r="36" spans="2:10" ht="18" customHeight="1">
      <c r="B36" s="7"/>
      <c r="C36" s="8" t="s">
        <v>110</v>
      </c>
      <c r="D36" s="8"/>
      <c r="E36" s="8"/>
      <c r="F36" s="9"/>
      <c r="G36" s="8" t="s">
        <v>110</v>
      </c>
      <c r="H36" s="8"/>
      <c r="I36" s="8"/>
      <c r="J36" s="66"/>
    </row>
    <row r="37" spans="2:10" ht="18" customHeight="1">
      <c r="B37" s="56"/>
      <c r="C37" s="2" t="s">
        <v>105</v>
      </c>
      <c r="D37" s="2"/>
      <c r="E37" s="2"/>
      <c r="F37" s="57"/>
      <c r="G37" s="2" t="s">
        <v>105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2025-05-05T05:36:18Z</dcterms:modified>
</cp:coreProperties>
</file>